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irant\Downloads\"/>
    </mc:Choice>
  </mc:AlternateContent>
  <xr:revisionPtr revIDLastSave="0" documentId="8_{3B89A875-7DEC-441E-99A8-01A185A2140D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הערה כללית" sheetId="7" r:id="rId1"/>
    <sheet name="פרויקט - לוח זמנים" sheetId="1" r:id="rId2"/>
    <sheet name="רשימות" sheetId="3" state="hidden" r:id="rId3"/>
  </sheets>
  <definedNames>
    <definedName name="_xlnm.Print_Area" localSheetId="1">'פרויקט - לוח זמנים'!$A$1:$H$2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5" i="1" l="1"/>
  <c r="A64" i="1"/>
  <c r="A63" i="1"/>
  <c r="A61" i="1"/>
  <c r="A60" i="1"/>
  <c r="A59" i="1"/>
  <c r="A53" i="1"/>
  <c r="A52" i="1"/>
  <c r="A51" i="1"/>
  <c r="A49" i="1"/>
  <c r="A48" i="1"/>
  <c r="A47" i="1"/>
  <c r="A45" i="1"/>
  <c r="A44" i="1"/>
  <c r="A43" i="1"/>
  <c r="A41" i="1"/>
  <c r="A37" i="1"/>
  <c r="A36" i="1"/>
  <c r="A33" i="1"/>
  <c r="A32" i="1"/>
  <c r="A57" i="1"/>
  <c r="A56" i="1"/>
  <c r="A55" i="1"/>
  <c r="A40" i="1"/>
  <c r="A39" i="1"/>
  <c r="A35" i="1"/>
  <c r="A31" i="1"/>
  <c r="A29" i="1"/>
  <c r="A28" i="1"/>
  <c r="A26" i="1"/>
  <c r="A25" i="1"/>
  <c r="A24" i="1"/>
  <c r="A22" i="1"/>
  <c r="A21" i="1"/>
  <c r="A20" i="1"/>
  <c r="A18" i="1"/>
  <c r="A17" i="1"/>
  <c r="A16" i="1"/>
  <c r="A14" i="1"/>
  <c r="A13" i="1"/>
  <c r="A12" i="1"/>
  <c r="A10" i="1"/>
  <c r="A9" i="1"/>
  <c r="A8" i="1"/>
  <c r="A5" i="1"/>
  <c r="A6" i="1"/>
  <c r="A4" i="1"/>
  <c r="A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איתמר מילרד</author>
  </authors>
  <commentList>
    <comment ref="A2" authorId="0" shapeId="0" xr:uid="{E5A84F87-2F86-450B-ABF3-C19D928F7F23}">
      <text>
        <r>
          <rPr>
            <sz val="9"/>
            <rFont val="Tahoma"/>
            <family val="2"/>
          </rPr>
          <t>מספר סידורי בן 7 ספרות - SSMMTTT
2 ספרות ראשונות לסימון השלב (S), 2 הספרות הבאות לסימון המקטע (M), ו-3 הספרות האחרונות יסמנו את תת-המקטע (T). כך, תת-מקטע יכלול גם את המקטע והשלב אליהם הוא משתייך.</t>
        </r>
      </text>
    </comment>
    <comment ref="E2" authorId="0" shapeId="0" xr:uid="{0C6193E7-C851-4F3B-8B09-32CF2B784534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L2" authorId="0" shapeId="0" xr:uid="{021CA3D8-A441-4A50-B81D-EF3501B96896}">
      <text>
        <r>
          <rPr>
            <b/>
            <sz val="9"/>
            <rFont val="Tahoma"/>
            <family val="2"/>
          </rPr>
          <t xml:space="preserve">ניתן להזין נ"צ אחר מהנ"צ הכללי של הפרויקט.
</t>
        </r>
      </text>
    </comment>
    <comment ref="A4" authorId="0" shapeId="0" xr:uid="{F8C08280-2516-44A7-AD31-B61947FA3F28}">
      <text>
        <r>
          <rPr>
            <sz val="9"/>
            <rFont val="Tahoma"/>
            <family val="2"/>
          </rPr>
          <t>מספר סידורי בן 7 ספרות - SSMMTTT
2 ספרות ראשונות לסימון השלב (S), 2 הספרות הבאות לסימון המקטע (M), ו-3 הספרות האחרונות יסמנו את תת-המקטע (T). כך, תת-מקטע יכלול גם את המקטע והשלב אליהם הוא משתייך.</t>
        </r>
      </text>
    </comment>
    <comment ref="E4" authorId="0" shapeId="0" xr:uid="{5B7F224F-7544-4BEB-AA77-55B092CD85BB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" authorId="0" shapeId="0" xr:uid="{E954D5B7-4F5C-4DA9-9827-4043BCDA9908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6" authorId="0" shapeId="0" xr:uid="{41FF7505-1C78-40E1-A1CE-71FA3088C44D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A8" authorId="0" shapeId="0" xr:uid="{D05592EA-26C1-4F38-95AC-251E4B200BF8}">
      <text>
        <r>
          <rPr>
            <sz val="9"/>
            <rFont val="Tahoma"/>
            <family val="2"/>
          </rPr>
          <t>מספר סידורי בן 7 ספרות - SSMMTTT
2 ספרות ראשונות לסימון השלב (S), 2 הספרות הבאות לסימון המקטע (M), ו-3 הספרות האחרונות יסמנו את תת-המקטע (T). כך, תת-מקטע יכלול גם את המקטע והשלב אליהם הוא משתייך.</t>
        </r>
      </text>
    </comment>
    <comment ref="E8" authorId="0" shapeId="0" xr:uid="{CA57D54A-384A-44F0-B82C-0F78BE069A9A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9" authorId="0" shapeId="0" xr:uid="{B2940065-4266-461D-9DAC-76BAE4441146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10" authorId="0" shapeId="0" xr:uid="{2FF514DC-69BA-45E3-9A91-3485C0687A65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A12" authorId="0" shapeId="0" xr:uid="{3288404B-75BF-4AFF-AAE8-F97FEFED49FC}">
      <text>
        <r>
          <rPr>
            <sz val="9"/>
            <rFont val="Tahoma"/>
            <family val="2"/>
          </rPr>
          <t>מספר סידורי בן 7 ספרות - SSMMTTT
2 ספרות ראשונות לסימון השלב (S), 2 הספרות הבאות לסימון המקטע (M), ו-3 הספרות האחרונות יסמנו את תת-המקטע (T). כך, תת-מקטע יכלול גם את המקטע והשלב אליהם הוא משתייך.</t>
        </r>
      </text>
    </comment>
    <comment ref="E12" authorId="0" shapeId="0" xr:uid="{D6505A42-4698-458A-844B-F5CF0A740761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13" authorId="0" shapeId="0" xr:uid="{B737775F-CB0F-4563-A927-89FC5CAB987B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14" authorId="0" shapeId="0" xr:uid="{000694D3-3E22-440B-A3F6-AF3B161D052F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A16" authorId="0" shapeId="0" xr:uid="{34FE4D63-5025-42D5-9593-FE9D2A1AB81A}">
      <text>
        <r>
          <rPr>
            <sz val="9"/>
            <rFont val="Tahoma"/>
            <family val="2"/>
          </rPr>
          <t>מספר סידורי בן 7 ספרות - SSMMTTT
2 ספרות ראשונות לסימון השלב (S), 2 הספרות הבאות לסימון המקטע (M), ו-3 הספרות האחרונות יסמנו את תת-המקטע (T). כך, תת-מקטע יכלול גם את המקטע והשלב אליהם הוא משתייך.</t>
        </r>
      </text>
    </comment>
    <comment ref="E16" authorId="0" shapeId="0" xr:uid="{99BDE7F9-E20D-492C-B676-85723868A6D9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17" authorId="0" shapeId="0" xr:uid="{E357C193-B393-4BE1-9B98-23966CDA51FD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18" authorId="0" shapeId="0" xr:uid="{381E6A47-EB22-4302-90AD-0682207B2A39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A20" authorId="0" shapeId="0" xr:uid="{66CA22AF-995E-43A3-8E88-702A02BB5ED4}">
      <text>
        <r>
          <rPr>
            <sz val="9"/>
            <rFont val="Tahoma"/>
            <family val="2"/>
          </rPr>
          <t>מספר סידורי בן 7 ספרות - SSMMTTT
2 ספרות ראשונות לסימון השלב (S), 2 הספרות הבאות לסימון המקטע (M), ו-3 הספרות האחרונות יסמנו את תת-המקטע (T). כך, תת-מקטע יכלול גם את המקטע והשלב אליהם הוא משתייך.</t>
        </r>
      </text>
    </comment>
    <comment ref="E20" authorId="0" shapeId="0" xr:uid="{445AB7B4-89E2-4AD4-8DFB-4B24E8E22BFF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21" authorId="0" shapeId="0" xr:uid="{9D67C8C4-4742-4490-A394-D54DD9C1F0C8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22" authorId="0" shapeId="0" xr:uid="{32155AEF-50CD-4D0E-B063-7929062A7537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A24" authorId="0" shapeId="0" xr:uid="{A9A3B410-8007-4DFE-B3CF-C3F9812D9BFB}">
      <text>
        <r>
          <rPr>
            <sz val="9"/>
            <rFont val="Tahoma"/>
            <family val="2"/>
          </rPr>
          <t>מספר סידורי בן 7 ספרות - SSMMTTT
2 ספרות ראשונות לסימון השלב (S), 2 הספרות הבאות לסימון המקטע (M), ו-3 הספרות האחרונות יסמנו את תת-המקטע (T). כך, תת-מקטע יכלול גם את המקטע והשלב אליהם הוא משתייך.</t>
        </r>
      </text>
    </comment>
    <comment ref="E24" authorId="0" shapeId="0" xr:uid="{42157D3A-CE7D-4C4F-B6FE-F8B482C6C363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25" authorId="0" shapeId="0" xr:uid="{3EC694CE-C94F-4089-B60E-4539E40043F0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26" authorId="0" shapeId="0" xr:uid="{CA5EC7CA-FB22-4748-9AC6-6E937D3CDB3A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31" authorId="0" shapeId="0" xr:uid="{93682D9E-DFD2-448E-9D07-AAEC210CE7D4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32" authorId="0" shapeId="0" xr:uid="{820E6856-E224-465E-8727-36D713BDCDBB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33" authorId="0" shapeId="0" xr:uid="{F53116D7-98E5-4BEA-B19B-D7AAC78CB4C0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35" authorId="0" shapeId="0" xr:uid="{7EF71EE1-2FA3-4119-8C72-754BB5EBAABA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36" authorId="0" shapeId="0" xr:uid="{003D5108-20F3-4EFF-90F5-E7BE53A5B692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37" authorId="0" shapeId="0" xr:uid="{81F8890D-DDB0-4A46-961F-F8B2623DFE2F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39" authorId="0" shapeId="0" xr:uid="{D03279B5-038D-409F-AA5B-4FDA25C209DD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0" authorId="0" shapeId="0" xr:uid="{646D5CBD-FBBC-4602-AAB2-6378B600A4DB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1" authorId="0" shapeId="0" xr:uid="{43C0F501-3CF5-4AA4-B40E-E9D3FEFFEE31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3" authorId="0" shapeId="0" xr:uid="{AB7B88CF-C7B2-4E53-B589-0E214D94B5BA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4" authorId="0" shapeId="0" xr:uid="{7772E30F-0661-4081-9B45-4A3EEB31477A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5" authorId="0" shapeId="0" xr:uid="{7BC6E571-10D1-49E9-A66C-2A3B15A8DFAD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7" authorId="0" shapeId="0" xr:uid="{29E4D71C-7942-4EB0-8B4C-4026629E4800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8" authorId="0" shapeId="0" xr:uid="{6B84E50F-BE3D-42A2-BE14-322E14CF0A22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49" authorId="0" shapeId="0" xr:uid="{F2E15868-0351-4D9B-B85A-99F60CB6B42E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1" authorId="0" shapeId="0" xr:uid="{81107AD9-CE76-47E6-920F-557A5F2973D0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2" authorId="0" shapeId="0" xr:uid="{5434863D-9B19-407A-9768-0F424C710C8B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3" authorId="0" shapeId="0" xr:uid="{155EE6CB-EE3D-4615-911C-648407FFF30E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5" authorId="0" shapeId="0" xr:uid="{52D42030-8D02-4842-8733-C0F7B04D955E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6" authorId="0" shapeId="0" xr:uid="{3BF3B00C-2F75-4560-AAD4-E1275018FF29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7" authorId="0" shapeId="0" xr:uid="{82735EC7-D2D5-4AF3-A8ED-16CA770C5BBB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59" authorId="0" shapeId="0" xr:uid="{FC9D9C78-0536-4EC5-AC82-270920CB5CB0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60" authorId="0" shapeId="0" xr:uid="{78B3490D-72F1-4D4C-A969-48560BA01DB9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61" authorId="0" shapeId="0" xr:uid="{598078C7-2D55-4B8B-8B7D-35DB471FB440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63" authorId="0" shapeId="0" xr:uid="{286170BA-6682-4885-9B6A-E0471403188D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64" authorId="0" shapeId="0" xr:uid="{CDD2218C-7A95-4165-A1BA-0C411BA4962D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  <comment ref="E65" authorId="0" shapeId="0" xr:uid="{AB6D844B-71E8-4579-9E53-DC61E502AD12}">
      <text>
        <r>
          <rPr>
            <b/>
            <sz val="9"/>
            <rFont val="Tahoma"/>
            <family val="2"/>
          </rPr>
          <t>במידת הצורך אחרת להשאיר ריק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<sst xmlns="http://schemas.openxmlformats.org/spreadsheetml/2006/main" count="383" uniqueCount="86">
  <si>
    <t>מספר סידורי</t>
  </si>
  <si>
    <t>שלב</t>
  </si>
  <si>
    <t>תכנון</t>
  </si>
  <si>
    <t>טרום מכרז</t>
  </si>
  <si>
    <t>מכרז</t>
  </si>
  <si>
    <t>פיתוח ותכנון מפורט</t>
  </si>
  <si>
    <t>הקמה</t>
  </si>
  <si>
    <t>הקמה - INFRA1</t>
  </si>
  <si>
    <t>הקמה - INFRA2</t>
  </si>
  <si>
    <t>מקטע</t>
  </si>
  <si>
    <t>תת מקטע</t>
  </si>
  <si>
    <t>סטטוס</t>
  </si>
  <si>
    <t>תאריך התחלה מקורי</t>
  </si>
  <si>
    <t>תאריך סיום מקורי</t>
  </si>
  <si>
    <t>תאריך התחלה עדכני</t>
  </si>
  <si>
    <t>תאריך סיום עדכני</t>
  </si>
  <si>
    <t>הערות</t>
  </si>
  <si>
    <t>נ"צ</t>
  </si>
  <si>
    <t>לוחות זמנים אלו הם לוחות זמנים משוערים המפורסמים לידיעת הציבור, אך אין בהם כדי לחייב את המדינה והגורמים המוסמכים מטעמה בקשר למיזם.</t>
  </si>
  <si>
    <t>טרם החל</t>
  </si>
  <si>
    <t>בביצוע</t>
  </si>
  <si>
    <t>בוצע</t>
  </si>
  <si>
    <t>תיאור המקטע</t>
  </si>
  <si>
    <t>קו M1 שלב א'</t>
  </si>
  <si>
    <t>קו M2 שלב א'</t>
  </si>
  <si>
    <t>קו M3 שלב א'</t>
  </si>
  <si>
    <t>הפעלה</t>
  </si>
  <si>
    <t>בדיקות הפעלה והרצה</t>
  </si>
  <si>
    <t>קו M1 שלב ב'</t>
  </si>
  <si>
    <t>קו M2 שלב ב'</t>
  </si>
  <si>
    <t>קו M3 שלב ב'</t>
  </si>
  <si>
    <t>-</t>
  </si>
  <si>
    <t>שלב SS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</si>
  <si>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</si>
  <si>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</si>
  <si>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</si>
  <si>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</si>
  <si>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</si>
  <si>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</si>
  <si>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</si>
  <si>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</si>
  <si>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</si>
  <si>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תכנון מפורט קבלן DB</t>
  </si>
  <si>
    <t>MM מקטע</t>
  </si>
  <si>
    <t>11</t>
  </si>
  <si>
    <t>12</t>
  </si>
  <si>
    <t>21</t>
  </si>
  <si>
    <t>22</t>
  </si>
  <si>
    <t>31</t>
  </si>
  <si>
    <t>32</t>
  </si>
  <si>
    <t>TTT תת מקטע</t>
  </si>
  <si>
    <t>Sub1.1</t>
  </si>
  <si>
    <t>Sub1.2</t>
  </si>
  <si>
    <t>Sub1.3</t>
  </si>
  <si>
    <t>Sub 2.1</t>
  </si>
  <si>
    <t>Sub 2.2</t>
  </si>
  <si>
    <t>Sub 2.3</t>
  </si>
  <si>
    <t>110</t>
  </si>
  <si>
    <t>120</t>
  </si>
  <si>
    <t>130</t>
  </si>
  <si>
    <t>210</t>
  </si>
  <si>
    <t>220</t>
  </si>
  <si>
    <t>230</t>
  </si>
  <si>
    <t>פורמט מספר ייחודי לכל שלב - נוצר ע"י תומר חיו עבור המטרו בהתאם להנחיות</t>
  </si>
  <si>
    <t>תכנון מדינה כולל אינפרא 1+2</t>
  </si>
  <si>
    <t>תהליך מכרזי אינפרא 1/2, קד"ז</t>
  </si>
  <si>
    <t>ביצוע תחנות תת קרקעיות ומתחמי תחזוקה</t>
  </si>
  <si>
    <t>התקנת מערכות, רכש קרונות</t>
  </si>
  <si>
    <t>הפעלה מסחרית בשלבים</t>
  </si>
  <si>
    <t>ביצוע קידומי זמינות</t>
  </si>
  <si>
    <t>קו M1 מקטע מרכזי (ראשונים עד גלילות)</t>
  </si>
  <si>
    <t>קו M2 מדיפו סגולה ועד חולון טרמינוס</t>
  </si>
  <si>
    <t xml:space="preserve"> לאינפרה 1</t>
  </si>
  <si>
    <t>דיווח קודם לדוגמה לפורמט</t>
  </si>
  <si>
    <t>לאינפרה 1+2</t>
  </si>
  <si>
    <t>קו M3 מקטע מרכזי (מקריית אריה עד טרמינוס בת ים)</t>
  </si>
  <si>
    <t>קו מטרו M1 - תכנון מוקדם אינפרה1</t>
  </si>
  <si>
    <t>קו מטרו M1-  אינפרה 2</t>
  </si>
  <si>
    <t>קו מטרו M2+M3- אינפרה 2</t>
  </si>
  <si>
    <t>06-2038 - 02-2040</t>
  </si>
  <si>
    <t>06-2030 - 02-2032</t>
  </si>
  <si>
    <t>01-2038 - 02-2039</t>
  </si>
  <si>
    <t>01-2030 - 02-2031</t>
  </si>
  <si>
    <r>
      <t>סטטוס נוכחי: התקדמות התכנון, הכנת מסמכי מכרז</t>
    </r>
    <r>
      <rPr>
        <b/>
        <sz val="11"/>
        <color theme="1"/>
        <rFont val="David"/>
        <family val="2"/>
      </rPr>
      <t xml:space="preserve"> ופורסם </t>
    </r>
    <r>
      <rPr>
        <sz val="11"/>
        <color theme="1"/>
        <rFont val="David"/>
        <family val="2"/>
      </rPr>
      <t xml:space="preserve">הליך מיון מוקדם למכרזי אינפרה 1 
</t>
    </r>
  </si>
  <si>
    <t>החלו עבודות קידום זמינות</t>
  </si>
  <si>
    <t>הושלם. יפורסם בקרוב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</si>
</sst>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13" x14ac:knownFonts="1">
    <font>
      <sz val="11"/>
      <color theme="1"/>
      <name val="Aptos Narrow"/>
      <family val="2"/>
      <charset val="177"/>
      <scheme val="minor"/>
    </font>
    <font>
      <sz val="12"/>
      <color theme="1"/>
      <name val="David"/>
      <family val="2"/>
    </font>
    <font>
      <sz val="11"/>
      <color theme="1"/>
      <name val="David"/>
      <family val="2"/>
    </font>
    <font>
      <sz val="9"/>
      <name val="Tahoma"/>
      <family val="2"/>
    </font>
    <font>
      <b/>
      <sz val="9"/>
      <name val="Tahoma"/>
      <family val="2"/>
    </font>
    <font>
      <b/>
      <sz val="11"/>
      <color theme="1"/>
      <name val="David"/>
      <family val="2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charset val="177"/>
      <scheme val="minor"/>
    </font>
    <font>
      <strike/>
      <sz val="11"/>
      <color theme="1"/>
      <name val="David"/>
      <family val="2"/>
    </font>
    <font>
      <sz val="8"/>
      <name val="Aptos Narrow"/>
      <family val="2"/>
      <charset val="177"/>
      <scheme val="minor"/>
    </font>
    <font>
      <sz val="11"/>
      <color rgb="FF000000"/>
      <name val="David"/>
      <family val="2"/>
    </font>
    <font>
      <sz val="11"/>
      <color rgb="FFFF0000"/>
      <name val="David"/>
      <family val="2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1" applyFill="0">
      <alignment horizontal="left" vertical="center" indent="2"/>
    </xf>
  </cellStyleXfs>
  <cellXfs count="81">
    <xf numFmtId="0" fontId="0" fillId="0" borderId="0" xfId="0"/>
    <xf numFmtId="0" fontId="1" fillId="0" borderId="0" xfId="0" applyFont="1" applyAlignment="1">
      <alignment horizontal="justify" vertical="center" readingOrder="2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8" xfId="0" applyBorder="1"/>
    <xf numFmtId="49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164" fontId="2" fillId="5" borderId="0" xfId="0" applyNumberFormat="1" applyFont="1" applyFill="1" applyAlignment="1">
      <alignment horizontal="center" vertical="center"/>
    </xf>
    <xf numFmtId="0" fontId="2" fillId="5" borderId="20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164" fontId="2" fillId="5" borderId="2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4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4" fontId="2" fillId="0" borderId="21" xfId="0" applyNumberFormat="1" applyFont="1" applyBorder="1" applyAlignment="1">
      <alignment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vertical="center"/>
    </xf>
    <xf numFmtId="164" fontId="8" fillId="0" borderId="9" xfId="0" applyNumberFormat="1" applyFont="1" applyBorder="1" applyAlignment="1">
      <alignment horizontal="center" vertical="center"/>
    </xf>
    <xf numFmtId="0" fontId="8" fillId="5" borderId="8" xfId="0" applyFont="1" applyFill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right" vertical="center"/>
    </xf>
    <xf numFmtId="0" fontId="2" fillId="5" borderId="21" xfId="0" applyFont="1" applyFill="1" applyBorder="1" applyAlignment="1">
      <alignment vertical="center"/>
    </xf>
    <xf numFmtId="0" fontId="2" fillId="5" borderId="20" xfId="0" applyFont="1" applyFill="1" applyBorder="1" applyAlignment="1">
      <alignment horizontal="right" vertical="center"/>
    </xf>
    <xf numFmtId="164" fontId="2" fillId="5" borderId="0" xfId="0" applyNumberFormat="1" applyFont="1" applyFill="1" applyAlignment="1">
      <alignment vertical="center"/>
    </xf>
    <xf numFmtId="0" fontId="2" fillId="5" borderId="0" xfId="0" applyFont="1" applyFill="1" applyAlignment="1">
      <alignment horizontal="right" vertical="center"/>
    </xf>
    <xf numFmtId="164" fontId="11" fillId="5" borderId="2" xfId="0" applyNumberFormat="1" applyFont="1" applyFill="1" applyBorder="1" applyAlignment="1">
      <alignment horizontal="center" vertical="center"/>
    </xf>
    <xf numFmtId="164" fontId="11" fillId="5" borderId="0" xfId="0" applyNumberFormat="1" applyFont="1" applyFill="1" applyAlignment="1">
      <alignment horizontal="center" vertical="center"/>
    </xf>
    <xf numFmtId="0" fontId="10" fillId="5" borderId="2" xfId="0" applyFont="1" applyFill="1" applyBorder="1" applyAlignment="1">
      <alignment vertical="center" readingOrder="2"/>
    </xf>
    <xf numFmtId="0" fontId="2" fillId="5" borderId="2" xfId="0" applyFont="1" applyFill="1" applyBorder="1" applyAlignment="1">
      <alignment vertical="center" readingOrder="2"/>
    </xf>
    <xf numFmtId="0" fontId="2" fillId="0" borderId="0" xfId="0" applyFont="1" applyBorder="1" applyAlignment="1">
      <alignment vertical="center"/>
    </xf>
    <xf numFmtId="164" fontId="2" fillId="5" borderId="24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right" vertical="center" wrapText="1" readingOrder="2"/>
    </xf>
    <xf numFmtId="0" fontId="12" fillId="0" borderId="2" xfId="0" applyFont="1" applyFill="1" applyBorder="1"/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/>
    </xf>
  </cellXfs>
  <cellStyles count="2">
    <cellStyle name="Normal" xfId="0" builtinId="0"/>
    <cellStyle name="Task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טבלה2" displayName="טבלה2" ref="A1:A10" totalsRowShown="0">
  <autoFilter ref="A1:A10" xr:uid="{00000000-0009-0000-0100-000002000000}"/>
  <tableColumns count="1">
    <tableColumn id="1" xr3:uid="{00000000-0010-0000-0000-000001000000}" name="שלב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טבלה4" displayName="טבלה4" ref="D1:D4" totalsRowShown="0">
  <autoFilter ref="D1:D4" xr:uid="{00000000-0009-0000-0100-000004000000}"/>
  <tableColumns count="1">
    <tableColumn id="1" xr3:uid="{00000000-0010-0000-0100-000001000000}" name="סטטוס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A3B4-A8BB-4F8F-8FCB-8DBB46BD1716}">
  <sheetPr>
    <tabColor rgb="FFFF0000"/>
  </sheetPr>
  <dimension ref="A1"/>
  <sheetViews>
    <sheetView rightToLeft="1" zoomScale="130" zoomScaleNormal="130" workbookViewId="0">
      <selection activeCell="A5" sqref="A5"/>
    </sheetView>
  </sheetViews>
  <sheetFormatPr defaultRowHeight="13.8" x14ac:dyDescent="0.25"/>
  <cols>
    <col min="1" max="1" width="65.5" customWidth="1"/>
  </cols>
  <sheetData>
    <row r="1" spans="1:1" ht="31.2" x14ac:dyDescent="0.25">
      <c r="A1" s="1" t="s">
        <v>18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6A21-89B3-4560-BFA2-7073E02B572D}">
  <sheetPr>
    <tabColor theme="6" tint="0.79992065187536243"/>
    <pageSetUpPr fitToPage="1"/>
  </sheetPr>
  <dimension ref="A1:AI65"/>
  <sheetViews>
    <sheetView rightToLeft="1" tabSelected="1" zoomScale="70" zoomScaleNormal="70" workbookViewId="0">
      <pane ySplit="1" topLeftCell="A4" activePane="bottomLeft" state="frozen"/>
      <selection pane="bottomLeft" activeCell="K28" sqref="K28:K29"/>
    </sheetView>
  </sheetViews>
  <sheetFormatPr defaultColWidth="8.59765625" defaultRowHeight="13.8" x14ac:dyDescent="0.25"/>
  <cols>
    <col min="1" max="1" width="9.69921875" style="17" bestFit="1" customWidth="1"/>
    <col min="2" max="2" width="17" style="17" customWidth="1"/>
    <col min="3" max="3" width="12.69921875" style="17" customWidth="1"/>
    <col min="4" max="4" width="36.09765625" style="17" customWidth="1"/>
    <col min="5" max="5" width="15.3984375" style="17" customWidth="1"/>
    <col min="6" max="6" width="19.19921875" style="17" customWidth="1"/>
    <col min="7" max="7" width="19.19921875" style="18" customWidth="1"/>
    <col min="8" max="8" width="19.19921875" style="17" customWidth="1"/>
    <col min="9" max="9" width="19.19921875" style="55" customWidth="1"/>
    <col min="10" max="10" width="19.19921875" style="17" customWidth="1"/>
    <col min="11" max="11" width="41.8984375" style="17" customWidth="1"/>
    <col min="12" max="12" width="18.5" style="17" bestFit="1" customWidth="1"/>
    <col min="13" max="16384" width="8.59765625" style="17"/>
  </cols>
  <sheetData>
    <row r="1" spans="1:12" s="19" customFormat="1" ht="35.25" customHeight="1" x14ac:dyDescent="0.25">
      <c r="A1" s="22" t="s">
        <v>0</v>
      </c>
      <c r="B1" s="23" t="s">
        <v>1</v>
      </c>
      <c r="C1" s="23" t="s">
        <v>9</v>
      </c>
      <c r="D1" s="23" t="s">
        <v>22</v>
      </c>
      <c r="E1" s="23" t="s">
        <v>10</v>
      </c>
      <c r="F1" s="21" t="s">
        <v>11</v>
      </c>
      <c r="G1" s="20" t="s">
        <v>12</v>
      </c>
      <c r="H1" s="21" t="s">
        <v>13</v>
      </c>
      <c r="I1" s="21" t="s">
        <v>14</v>
      </c>
      <c r="J1" s="21" t="s">
        <v>15</v>
      </c>
      <c r="K1" s="23" t="s">
        <v>16</v>
      </c>
      <c r="L1" s="24" t="s">
        <v>17</v>
      </c>
    </row>
    <row r="2" spans="1:12" hidden="1" x14ac:dyDescent="0.25">
      <c r="A2" s="48" t="str">
        <f>VLOOKUP($B2,רשימות!$G$3:$H$11,2,0)&amp;VLOOKUP($C2,רשימות!$K$3:$L$8,2,0)&amp;_xlfn.IFNA(VLOOKUP($E2,רשימות!$N$3:$O$8,2,0),"000")</f>
        <v>0111000</v>
      </c>
      <c r="B2" s="49" t="s">
        <v>2</v>
      </c>
      <c r="C2" s="49" t="s">
        <v>23</v>
      </c>
      <c r="D2" s="49" t="s">
        <v>76</v>
      </c>
      <c r="E2" s="50"/>
      <c r="F2" s="51" t="s">
        <v>20</v>
      </c>
      <c r="G2" s="52">
        <v>45292</v>
      </c>
      <c r="H2" s="52">
        <v>46357</v>
      </c>
      <c r="I2" s="52">
        <v>45292</v>
      </c>
      <c r="J2" s="52">
        <v>46631</v>
      </c>
      <c r="K2" s="51" t="s">
        <v>73</v>
      </c>
      <c r="L2" s="53"/>
    </row>
    <row r="3" spans="1:12" hidden="1" x14ac:dyDescent="0.25">
      <c r="A3" s="27"/>
      <c r="B3" s="28"/>
      <c r="C3" s="30"/>
      <c r="D3" s="30"/>
      <c r="E3" s="30"/>
      <c r="F3" s="31"/>
      <c r="G3" s="32"/>
      <c r="H3" s="32"/>
      <c r="I3" s="29"/>
      <c r="J3" s="32"/>
      <c r="K3" s="28"/>
      <c r="L3" s="28"/>
    </row>
    <row r="4" spans="1:12" ht="61.2" customHeight="1" x14ac:dyDescent="0.25">
      <c r="A4" s="34" t="str">
        <f>VLOOKUP($B4,רשימות!$G$3:$H$11,2,0)&amp;VLOOKUP($C4,רשימות!$K$3:$L$8,2,0)&amp;_xlfn.IFNA(VLOOKUP($E4,רשימות!$N$3:$O$8,2,0),"000")</f>
        <v>0111110</v>
      </c>
      <c r="B4" s="26" t="s">
        <v>2</v>
      </c>
      <c r="C4" s="26" t="s">
        <v>23</v>
      </c>
      <c r="D4" s="35" t="s">
        <v>70</v>
      </c>
      <c r="E4" s="46" t="s">
        <v>51</v>
      </c>
      <c r="F4" s="25" t="s">
        <v>20</v>
      </c>
      <c r="G4" s="36">
        <v>45306</v>
      </c>
      <c r="H4" s="37">
        <v>46357</v>
      </c>
      <c r="I4" s="54">
        <v>45306</v>
      </c>
      <c r="J4" s="56">
        <v>46357</v>
      </c>
      <c r="K4" s="70" t="s">
        <v>83</v>
      </c>
      <c r="L4" s="26"/>
    </row>
    <row r="5" spans="1:12" x14ac:dyDescent="0.25">
      <c r="A5" s="34" t="str">
        <f>VLOOKUP($B5,רשימות!$G$3:$H$11,2,0)&amp;VLOOKUP($C5,רשימות!$K$3:$L$8,2,0)&amp;_xlfn.IFNA(VLOOKUP($E5,רשימות!$N$3:$O$8,2,0),"000")</f>
        <v>0111120</v>
      </c>
      <c r="B5" s="26" t="s">
        <v>2</v>
      </c>
      <c r="C5" s="26" t="s">
        <v>23</v>
      </c>
      <c r="D5" s="35" t="s">
        <v>70</v>
      </c>
      <c r="E5" s="46" t="s">
        <v>52</v>
      </c>
      <c r="F5" s="25" t="s">
        <v>20</v>
      </c>
      <c r="G5" s="36">
        <v>45306</v>
      </c>
      <c r="H5" s="37">
        <v>46357</v>
      </c>
      <c r="I5" s="54">
        <v>45306</v>
      </c>
      <c r="J5" s="56">
        <v>46447</v>
      </c>
      <c r="K5" s="66" t="s">
        <v>74</v>
      </c>
      <c r="L5" s="26"/>
    </row>
    <row r="6" spans="1:12" x14ac:dyDescent="0.25">
      <c r="A6" s="34" t="str">
        <f>VLOOKUP($B6,רשימות!$G$3:$H$11,2,0)&amp;VLOOKUP($C6,רשימות!$K$3:$L$8,2,0)&amp;_xlfn.IFNA(VLOOKUP($E6,רשימות!$N$3:$O$8,2,0),"000")</f>
        <v>0111130</v>
      </c>
      <c r="B6" s="26" t="s">
        <v>2</v>
      </c>
      <c r="C6" s="26" t="s">
        <v>23</v>
      </c>
      <c r="D6" s="35" t="s">
        <v>70</v>
      </c>
      <c r="E6" s="46" t="s">
        <v>53</v>
      </c>
      <c r="F6" s="25" t="s">
        <v>20</v>
      </c>
      <c r="G6" s="36">
        <v>45306</v>
      </c>
      <c r="H6" s="37">
        <v>46357</v>
      </c>
      <c r="I6" s="54">
        <v>45306</v>
      </c>
      <c r="J6" s="56">
        <v>46631</v>
      </c>
      <c r="K6" s="66" t="s">
        <v>74</v>
      </c>
      <c r="L6" s="26"/>
    </row>
    <row r="7" spans="1:12" x14ac:dyDescent="0.25">
      <c r="A7" s="33"/>
      <c r="B7" s="26"/>
      <c r="C7" s="45"/>
      <c r="D7" s="35"/>
      <c r="E7" s="38"/>
      <c r="F7" s="38"/>
      <c r="G7" s="47"/>
      <c r="H7" s="37"/>
      <c r="I7" s="54"/>
      <c r="J7" s="56"/>
      <c r="K7" s="67"/>
      <c r="L7" s="26"/>
    </row>
    <row r="8" spans="1:12" x14ac:dyDescent="0.25">
      <c r="A8" s="34" t="str">
        <f>VLOOKUP($B8,רשימות!$G$3:$H$11,2,0)&amp;VLOOKUP($C8,רשימות!$K$3:$L$8,2,0)&amp;_xlfn.IFNA(VLOOKUP($E8,רשימות!$N$3:$O$8,2,0),"000")</f>
        <v>0121110</v>
      </c>
      <c r="B8" s="26" t="s">
        <v>2</v>
      </c>
      <c r="C8" s="26" t="s">
        <v>24</v>
      </c>
      <c r="D8" s="35" t="s">
        <v>71</v>
      </c>
      <c r="E8" s="46" t="s">
        <v>51</v>
      </c>
      <c r="F8" s="25" t="s">
        <v>20</v>
      </c>
      <c r="G8" s="36">
        <v>45306</v>
      </c>
      <c r="H8" s="37">
        <v>46357</v>
      </c>
      <c r="I8" s="54">
        <v>45306</v>
      </c>
      <c r="J8" s="56">
        <v>46447</v>
      </c>
      <c r="K8" s="66" t="s">
        <v>74</v>
      </c>
      <c r="L8" s="26"/>
    </row>
    <row r="9" spans="1:12" x14ac:dyDescent="0.25">
      <c r="A9" s="34" t="str">
        <f>VLOOKUP($B9,רשימות!$G$3:$H$11,2,0)&amp;VLOOKUP($C9,רשימות!$K$3:$L$8,2,0)&amp;_xlfn.IFNA(VLOOKUP($E9,רשימות!$N$3:$O$8,2,0),"000")</f>
        <v>0121120</v>
      </c>
      <c r="B9" s="26" t="s">
        <v>2</v>
      </c>
      <c r="C9" s="26" t="s">
        <v>24</v>
      </c>
      <c r="D9" s="35" t="s">
        <v>71</v>
      </c>
      <c r="E9" s="46" t="s">
        <v>52</v>
      </c>
      <c r="F9" s="25" t="s">
        <v>20</v>
      </c>
      <c r="G9" s="36">
        <v>45306</v>
      </c>
      <c r="H9" s="37">
        <v>46357</v>
      </c>
      <c r="I9" s="54">
        <v>45306</v>
      </c>
      <c r="J9" s="56">
        <v>46631</v>
      </c>
      <c r="K9" s="66" t="s">
        <v>74</v>
      </c>
      <c r="L9" s="26"/>
    </row>
    <row r="10" spans="1:12" x14ac:dyDescent="0.25">
      <c r="A10" s="34" t="str">
        <f>VLOOKUP($B10,רשימות!$G$3:$H$11,2,0)&amp;VLOOKUP($C10,רשימות!$K$3:$L$8,2,0)&amp;_xlfn.IFNA(VLOOKUP($E10,רשימות!$N$3:$O$8,2,0),"000")</f>
        <v>0121130</v>
      </c>
      <c r="B10" s="26" t="s">
        <v>2</v>
      </c>
      <c r="C10" s="26" t="s">
        <v>24</v>
      </c>
      <c r="D10" s="35" t="s">
        <v>71</v>
      </c>
      <c r="E10" s="46" t="s">
        <v>53</v>
      </c>
      <c r="F10" s="25" t="s">
        <v>20</v>
      </c>
      <c r="G10" s="36">
        <v>45306</v>
      </c>
      <c r="H10" s="37">
        <v>46357</v>
      </c>
      <c r="I10" s="54">
        <v>45306</v>
      </c>
      <c r="J10" s="56">
        <v>46813</v>
      </c>
      <c r="K10" s="66" t="s">
        <v>74</v>
      </c>
      <c r="L10" s="26"/>
    </row>
    <row r="11" spans="1:12" x14ac:dyDescent="0.25">
      <c r="A11" s="26"/>
      <c r="B11" s="26"/>
      <c r="C11" s="44"/>
      <c r="D11" s="35"/>
      <c r="E11" s="38"/>
      <c r="F11" s="38"/>
      <c r="G11" s="38"/>
      <c r="H11" s="37"/>
      <c r="I11" s="34"/>
      <c r="J11" s="56"/>
      <c r="K11" s="25"/>
      <c r="L11" s="26"/>
    </row>
    <row r="12" spans="1:12" x14ac:dyDescent="0.25">
      <c r="A12" s="34" t="str">
        <f>VLOOKUP($B12,רשימות!$G$3:$H$11,2,0)&amp;VLOOKUP($C12,רשימות!$K$3:$L$8,2,0)&amp;_xlfn.IFNA(VLOOKUP($E12,רשימות!$N$3:$O$8,2,0),"000")</f>
        <v>0131110</v>
      </c>
      <c r="B12" s="26" t="s">
        <v>2</v>
      </c>
      <c r="C12" s="26" t="s">
        <v>25</v>
      </c>
      <c r="D12" s="35" t="s">
        <v>75</v>
      </c>
      <c r="E12" s="46" t="s">
        <v>51</v>
      </c>
      <c r="F12" s="25" t="s">
        <v>20</v>
      </c>
      <c r="G12" s="36">
        <v>45306</v>
      </c>
      <c r="H12" s="37">
        <v>46357</v>
      </c>
      <c r="I12" s="54">
        <v>45306</v>
      </c>
      <c r="J12" s="56">
        <v>46357</v>
      </c>
      <c r="K12" s="66" t="s">
        <v>74</v>
      </c>
      <c r="L12" s="26"/>
    </row>
    <row r="13" spans="1:12" x14ac:dyDescent="0.25">
      <c r="A13" s="34" t="str">
        <f>VLOOKUP($B13,רשימות!$G$3:$H$11,2,0)&amp;VLOOKUP($C13,רשימות!$K$3:$L$8,2,0)&amp;_xlfn.IFNA(VLOOKUP($E13,רשימות!$N$3:$O$8,2,0),"000")</f>
        <v>0131120</v>
      </c>
      <c r="B13" s="26" t="s">
        <v>2</v>
      </c>
      <c r="C13" s="26" t="s">
        <v>25</v>
      </c>
      <c r="D13" s="35" t="s">
        <v>75</v>
      </c>
      <c r="E13" s="46" t="s">
        <v>52</v>
      </c>
      <c r="F13" s="25" t="s">
        <v>20</v>
      </c>
      <c r="G13" s="36">
        <v>45306</v>
      </c>
      <c r="H13" s="37">
        <v>46357</v>
      </c>
      <c r="I13" s="54">
        <v>45306</v>
      </c>
      <c r="J13" s="56">
        <v>46357</v>
      </c>
      <c r="K13" s="66" t="s">
        <v>74</v>
      </c>
      <c r="L13" s="26"/>
    </row>
    <row r="14" spans="1:12" x14ac:dyDescent="0.25">
      <c r="A14" s="34" t="str">
        <f>VLOOKUP($B14,רשימות!$G$3:$H$11,2,0)&amp;VLOOKUP($C14,רשימות!$K$3:$L$8,2,0)&amp;_xlfn.IFNA(VLOOKUP($E14,רשימות!$N$3:$O$8,2,0),"000")</f>
        <v>0131130</v>
      </c>
      <c r="B14" s="26" t="s">
        <v>2</v>
      </c>
      <c r="C14" s="26" t="s">
        <v>25</v>
      </c>
      <c r="D14" s="35" t="s">
        <v>75</v>
      </c>
      <c r="E14" s="46" t="s">
        <v>53</v>
      </c>
      <c r="F14" s="25" t="s">
        <v>20</v>
      </c>
      <c r="G14" s="36">
        <v>45306</v>
      </c>
      <c r="H14" s="37">
        <v>46357</v>
      </c>
      <c r="I14" s="54">
        <v>45306</v>
      </c>
      <c r="J14" s="56">
        <v>46357</v>
      </c>
      <c r="K14" s="66" t="s">
        <v>74</v>
      </c>
      <c r="L14" s="26"/>
    </row>
    <row r="15" spans="1:12" x14ac:dyDescent="0.25">
      <c r="A15" s="38"/>
      <c r="B15" s="38"/>
      <c r="C15" s="31"/>
      <c r="D15" s="35"/>
      <c r="E15" s="38"/>
      <c r="F15" s="38"/>
      <c r="G15" s="38"/>
      <c r="H15" s="37"/>
      <c r="I15" s="34"/>
      <c r="J15" s="37"/>
      <c r="K15" s="25"/>
      <c r="L15" s="26"/>
    </row>
    <row r="16" spans="1:12" x14ac:dyDescent="0.25">
      <c r="A16" s="34" t="str">
        <f>VLOOKUP($B16,רשימות!$G$3:$H$11,2,0)&amp;VLOOKUP($C16,רשימות!$K$3:$L$8,2,0)&amp;_xlfn.IFNA(VLOOKUP($E16,רשימות!$N$3:$O$8,2,0),"000")</f>
        <v>0311110</v>
      </c>
      <c r="B16" s="26" t="s">
        <v>4</v>
      </c>
      <c r="C16" s="26" t="s">
        <v>23</v>
      </c>
      <c r="D16" s="35" t="s">
        <v>70</v>
      </c>
      <c r="E16" s="46" t="s">
        <v>51</v>
      </c>
      <c r="F16" s="25" t="s">
        <v>20</v>
      </c>
      <c r="G16" s="37">
        <v>46113</v>
      </c>
      <c r="H16" s="37">
        <v>46447</v>
      </c>
      <c r="I16" s="37">
        <v>45931</v>
      </c>
      <c r="J16" s="37">
        <v>46447</v>
      </c>
      <c r="K16" s="25" t="s">
        <v>72</v>
      </c>
      <c r="L16" s="26"/>
    </row>
    <row r="17" spans="1:35" s="28" customFormat="1" x14ac:dyDescent="0.25">
      <c r="A17" s="58" t="str">
        <f>VLOOKUP($B17,רשימות!$G$3:$H$11,2,0)&amp;VLOOKUP($C17,רשימות!$K$3:$L$8,2,0)&amp;_xlfn.IFNA(VLOOKUP($E17,רשימות!$N$3:$O$8,2,0),"000")</f>
        <v>0311120</v>
      </c>
      <c r="B17" s="25" t="s">
        <v>4</v>
      </c>
      <c r="C17" s="25" t="s">
        <v>23</v>
      </c>
      <c r="D17" s="59" t="s">
        <v>70</v>
      </c>
      <c r="E17" s="46" t="s">
        <v>52</v>
      </c>
      <c r="F17" s="25" t="s">
        <v>20</v>
      </c>
      <c r="G17" s="56">
        <v>46113</v>
      </c>
      <c r="H17" s="56">
        <v>46539</v>
      </c>
      <c r="I17" s="56">
        <v>45931</v>
      </c>
      <c r="J17" s="56">
        <v>46539</v>
      </c>
      <c r="K17" s="25" t="s">
        <v>72</v>
      </c>
      <c r="L17" s="25"/>
    </row>
    <row r="18" spans="1:35" x14ac:dyDescent="0.25">
      <c r="A18" s="34" t="str">
        <f>VLOOKUP($B18,רשימות!$G$3:$H$11,2,0)&amp;VLOOKUP($C18,רשימות!$K$3:$L$8,2,0)&amp;_xlfn.IFNA(VLOOKUP($E18,רשימות!$N$3:$O$8,2,0),"000")</f>
        <v>0311130</v>
      </c>
      <c r="B18" s="26" t="s">
        <v>4</v>
      </c>
      <c r="C18" s="26" t="s">
        <v>23</v>
      </c>
      <c r="D18" s="35" t="s">
        <v>70</v>
      </c>
      <c r="E18" s="46" t="s">
        <v>53</v>
      </c>
      <c r="F18" s="25" t="s">
        <v>20</v>
      </c>
      <c r="G18" s="37">
        <v>46113</v>
      </c>
      <c r="H18" s="37">
        <v>46905</v>
      </c>
      <c r="I18" s="37">
        <v>45931</v>
      </c>
      <c r="J18" s="37">
        <v>46905</v>
      </c>
      <c r="K18" s="25" t="s">
        <v>72</v>
      </c>
      <c r="L18" s="26"/>
    </row>
    <row r="19" spans="1:35" x14ac:dyDescent="0.25">
      <c r="A19" s="38"/>
      <c r="B19" s="38"/>
      <c r="C19" s="40"/>
      <c r="D19" s="35"/>
      <c r="E19" s="38"/>
      <c r="F19" s="38"/>
      <c r="G19" s="38"/>
      <c r="H19" s="37"/>
      <c r="I19" s="34"/>
      <c r="J19" s="37"/>
      <c r="K19" s="25"/>
      <c r="L19" s="26"/>
    </row>
    <row r="20" spans="1:35" x14ac:dyDescent="0.25">
      <c r="A20" s="34" t="str">
        <f>VLOOKUP($B20,רשימות!$G$3:$H$11,2,0)&amp;VLOOKUP($C20,רשימות!$K$3:$L$8,2,0)&amp;_xlfn.IFNA(VLOOKUP($E20,רשימות!$N$3:$O$8,2,0),"000")</f>
        <v>0321110</v>
      </c>
      <c r="B20" s="26" t="s">
        <v>4</v>
      </c>
      <c r="C20" s="26" t="s">
        <v>24</v>
      </c>
      <c r="D20" s="35" t="s">
        <v>71</v>
      </c>
      <c r="E20" s="46" t="s">
        <v>51</v>
      </c>
      <c r="F20" s="25" t="s">
        <v>20</v>
      </c>
      <c r="G20" s="37">
        <v>46113</v>
      </c>
      <c r="H20" s="37">
        <v>46539</v>
      </c>
      <c r="I20" s="37">
        <v>45931</v>
      </c>
      <c r="J20" s="37">
        <v>46539</v>
      </c>
      <c r="K20" s="25" t="s">
        <v>72</v>
      </c>
      <c r="L20" s="26"/>
    </row>
    <row r="21" spans="1:35" x14ac:dyDescent="0.25">
      <c r="A21" s="34" t="str">
        <f>VLOOKUP($B21,רשימות!$G$3:$H$11,2,0)&amp;VLOOKUP($C21,רשימות!$K$3:$L$8,2,0)&amp;_xlfn.IFNA(VLOOKUP($E21,רשימות!$N$3:$O$8,2,0),"000")</f>
        <v>0321120</v>
      </c>
      <c r="B21" s="26" t="s">
        <v>4</v>
      </c>
      <c r="C21" s="26" t="s">
        <v>24</v>
      </c>
      <c r="D21" s="35" t="s">
        <v>71</v>
      </c>
      <c r="E21" s="46" t="s">
        <v>52</v>
      </c>
      <c r="F21" s="25" t="s">
        <v>20</v>
      </c>
      <c r="G21" s="37">
        <v>46113</v>
      </c>
      <c r="H21" s="37">
        <v>46722</v>
      </c>
      <c r="I21" s="37">
        <v>45931</v>
      </c>
      <c r="J21" s="37">
        <v>46722</v>
      </c>
      <c r="K21" s="25" t="s">
        <v>72</v>
      </c>
      <c r="L21" s="26"/>
    </row>
    <row r="22" spans="1:35" x14ac:dyDescent="0.25">
      <c r="A22" s="34" t="str">
        <f>VLOOKUP($B22,רשימות!$G$3:$H$11,2,0)&amp;VLOOKUP($C22,רשימות!$K$3:$L$8,2,0)&amp;_xlfn.IFNA(VLOOKUP($E22,רשימות!$N$3:$O$8,2,0),"000")</f>
        <v>0321130</v>
      </c>
      <c r="B22" s="26" t="s">
        <v>4</v>
      </c>
      <c r="C22" s="26" t="s">
        <v>24</v>
      </c>
      <c r="D22" s="35" t="s">
        <v>71</v>
      </c>
      <c r="E22" s="46" t="s">
        <v>53</v>
      </c>
      <c r="F22" s="25" t="s">
        <v>20</v>
      </c>
      <c r="G22" s="37">
        <v>46113</v>
      </c>
      <c r="H22" s="37">
        <v>46905</v>
      </c>
      <c r="I22" s="37">
        <v>45931</v>
      </c>
      <c r="J22" s="37">
        <v>46905</v>
      </c>
      <c r="K22" s="25" t="s">
        <v>72</v>
      </c>
      <c r="L22" s="26"/>
    </row>
    <row r="23" spans="1:35" x14ac:dyDescent="0.25">
      <c r="A23" s="38"/>
      <c r="B23" s="38"/>
      <c r="C23" s="44"/>
      <c r="D23" s="35"/>
      <c r="E23" s="38"/>
      <c r="F23" s="38"/>
      <c r="G23" s="38"/>
      <c r="H23" s="37"/>
      <c r="I23" s="34"/>
      <c r="J23" s="37"/>
      <c r="K23" s="25"/>
      <c r="L23" s="26"/>
    </row>
    <row r="24" spans="1:35" x14ac:dyDescent="0.25">
      <c r="A24" s="34" t="str">
        <f>VLOOKUP($B24,רשימות!$G$3:$H$11,2,0)&amp;VLOOKUP($C24,רשימות!$K$3:$L$8,2,0)&amp;_xlfn.IFNA(VLOOKUP($E24,רשימות!$N$3:$O$8,2,0),"000")</f>
        <v>0331110</v>
      </c>
      <c r="B24" s="26" t="s">
        <v>4</v>
      </c>
      <c r="C24" s="26" t="s">
        <v>25</v>
      </c>
      <c r="D24" s="35" t="s">
        <v>75</v>
      </c>
      <c r="E24" s="46" t="s">
        <v>51</v>
      </c>
      <c r="F24" s="25" t="s">
        <v>20</v>
      </c>
      <c r="G24" s="37">
        <v>46113</v>
      </c>
      <c r="H24" s="37">
        <v>46357</v>
      </c>
      <c r="I24" s="37">
        <v>45931</v>
      </c>
      <c r="J24" s="37">
        <v>46357</v>
      </c>
      <c r="K24" s="25" t="s">
        <v>72</v>
      </c>
      <c r="L24" s="26"/>
    </row>
    <row r="25" spans="1:35" x14ac:dyDescent="0.25">
      <c r="A25" s="34" t="str">
        <f>VLOOKUP($B25,רשימות!$G$3:$H$11,2,0)&amp;VLOOKUP($C25,רשימות!$K$3:$L$8,2,0)&amp;_xlfn.IFNA(VLOOKUP($E25,רשימות!$N$3:$O$8,2,0),"000")</f>
        <v>0331120</v>
      </c>
      <c r="B25" s="26" t="s">
        <v>4</v>
      </c>
      <c r="C25" s="26" t="s">
        <v>25</v>
      </c>
      <c r="D25" s="35" t="s">
        <v>75</v>
      </c>
      <c r="E25" s="46" t="s">
        <v>52</v>
      </c>
      <c r="F25" s="25" t="s">
        <v>20</v>
      </c>
      <c r="G25" s="37">
        <v>46113</v>
      </c>
      <c r="H25" s="37">
        <v>46539</v>
      </c>
      <c r="I25" s="37">
        <v>45931</v>
      </c>
      <c r="J25" s="42">
        <v>46539</v>
      </c>
      <c r="K25" s="25" t="s">
        <v>72</v>
      </c>
      <c r="L25" s="26"/>
    </row>
    <row r="26" spans="1:35" x14ac:dyDescent="0.25">
      <c r="A26" s="34" t="str">
        <f>VLOOKUP($B26,רשימות!$G$3:$H$11,2,0)&amp;VLOOKUP($C26,רשימות!$K$3:$L$8,2,0)&amp;_xlfn.IFNA(VLOOKUP($E26,רשימות!$N$3:$O$8,2,0),"000")</f>
        <v>0331130</v>
      </c>
      <c r="B26" s="26" t="s">
        <v>4</v>
      </c>
      <c r="C26" s="26" t="s">
        <v>25</v>
      </c>
      <c r="D26" s="35" t="s">
        <v>75</v>
      </c>
      <c r="E26" s="46" t="s">
        <v>53</v>
      </c>
      <c r="F26" s="25" t="s">
        <v>20</v>
      </c>
      <c r="G26" s="37">
        <v>46113</v>
      </c>
      <c r="H26" s="37">
        <v>46722</v>
      </c>
      <c r="I26" s="37">
        <v>45931</v>
      </c>
      <c r="J26" s="42">
        <v>46722</v>
      </c>
      <c r="K26" s="25" t="s">
        <v>72</v>
      </c>
      <c r="L26" s="26"/>
    </row>
    <row r="27" spans="1:35" x14ac:dyDescent="0.25">
      <c r="K27" s="25"/>
      <c r="L27" s="26"/>
    </row>
    <row r="28" spans="1:35" s="26" customFormat="1" ht="14.4" x14ac:dyDescent="0.3">
      <c r="A28" s="34" t="str">
        <f>VLOOKUP($B28,רשימות!$G$3:$H$11,2,0)&amp;VLOOKUP($C28,רשימות!$K$3:$L$8,2,0)&amp;_xlfn.IFNA(VLOOKUP($E28,רשימות!$N$3:$O$8,2,0),"000")</f>
        <v>0311000</v>
      </c>
      <c r="B28" s="26" t="s">
        <v>4</v>
      </c>
      <c r="C28" s="26" t="s">
        <v>23</v>
      </c>
      <c r="D28" s="26" t="s">
        <v>77</v>
      </c>
      <c r="E28" s="34" t="s">
        <v>31</v>
      </c>
      <c r="F28" s="26" t="s">
        <v>19</v>
      </c>
      <c r="G28" s="37">
        <v>46388</v>
      </c>
      <c r="H28" s="37">
        <v>46447</v>
      </c>
      <c r="I28" s="56">
        <v>46174</v>
      </c>
      <c r="J28" s="42">
        <v>46568</v>
      </c>
      <c r="K28" s="80" t="s">
        <v>85</v>
      </c>
      <c r="L28" s="71"/>
      <c r="M28" s="17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</row>
    <row r="29" spans="1:35" s="26" customFormat="1" ht="14.4" x14ac:dyDescent="0.3">
      <c r="A29" s="34" t="str">
        <f>VLOOKUP($B29,רשימות!$G$3:$H$11,2,0)&amp;VLOOKUP($C29,רשימות!$K$3:$L$8,2,0)&amp;_xlfn.IFNA(VLOOKUP($E29,רשימות!$N$3:$O$8,2,0),"000")</f>
        <v>0331000</v>
      </c>
      <c r="B29" s="26" t="s">
        <v>4</v>
      </c>
      <c r="C29" s="26" t="s">
        <v>25</v>
      </c>
      <c r="D29" s="26" t="s">
        <v>78</v>
      </c>
      <c r="E29" s="34" t="s">
        <v>31</v>
      </c>
      <c r="F29" s="26" t="s">
        <v>19</v>
      </c>
      <c r="G29" s="37">
        <v>46388</v>
      </c>
      <c r="H29" s="37">
        <v>46447</v>
      </c>
      <c r="I29" s="56">
        <v>46174</v>
      </c>
      <c r="J29" s="42">
        <v>46568</v>
      </c>
      <c r="K29" s="80" t="s">
        <v>85</v>
      </c>
      <c r="L29" s="71"/>
      <c r="M29" s="17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</row>
    <row r="30" spans="1:35" x14ac:dyDescent="0.25">
      <c r="A30" s="39"/>
      <c r="B30" s="31"/>
      <c r="C30" s="31"/>
      <c r="D30" s="31"/>
      <c r="E30" s="40"/>
      <c r="F30" s="31"/>
      <c r="G30" s="41"/>
      <c r="H30" s="41"/>
      <c r="I30" s="41"/>
      <c r="J30" s="43"/>
      <c r="K30" s="58"/>
      <c r="L30" s="26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</row>
    <row r="31" spans="1:35" s="28" customFormat="1" x14ac:dyDescent="0.25">
      <c r="A31" s="58" t="str">
        <f>VLOOKUP($B31,רשימות!$G$3:$H$11,2,0)&amp;VLOOKUP($C31,רשימות!$K$3:$L$8,2,0)&amp;_xlfn.IFNA(VLOOKUP($E31,רשימות!$N$3:$O$8,2,0),"000")</f>
        <v>0611110</v>
      </c>
      <c r="B31" s="25" t="s">
        <v>7</v>
      </c>
      <c r="C31" s="25" t="s">
        <v>23</v>
      </c>
      <c r="D31" s="59" t="s">
        <v>70</v>
      </c>
      <c r="E31" s="46" t="s">
        <v>51</v>
      </c>
      <c r="F31" s="25" t="s">
        <v>19</v>
      </c>
      <c r="G31" s="56">
        <v>46997</v>
      </c>
      <c r="H31" s="56">
        <v>48638</v>
      </c>
      <c r="I31" s="56">
        <v>46997</v>
      </c>
      <c r="J31" s="69">
        <v>48638</v>
      </c>
      <c r="K31" s="25" t="s">
        <v>84</v>
      </c>
      <c r="L31" s="25"/>
      <c r="M31" s="17"/>
    </row>
    <row r="32" spans="1:35" s="28" customFormat="1" x14ac:dyDescent="0.25">
      <c r="A32" s="58" t="str">
        <f>VLOOKUP($B32,רשימות!$G$3:$H$11,2,0)&amp;VLOOKUP($C32,רשימות!$K$3:$L$8,2,0)&amp;_xlfn.IFNA(VLOOKUP($E32,רשימות!$N$3:$O$8,2,0),"000")</f>
        <v>0611120</v>
      </c>
      <c r="B32" s="25" t="s">
        <v>7</v>
      </c>
      <c r="C32" s="25" t="s">
        <v>23</v>
      </c>
      <c r="D32" s="59" t="s">
        <v>70</v>
      </c>
      <c r="E32" s="46" t="s">
        <v>52</v>
      </c>
      <c r="F32" s="25" t="s">
        <v>19</v>
      </c>
      <c r="G32" s="56">
        <v>47205</v>
      </c>
      <c r="H32" s="56">
        <v>48883</v>
      </c>
      <c r="I32" s="56">
        <v>47205</v>
      </c>
      <c r="J32" s="69">
        <v>48883</v>
      </c>
      <c r="K32" s="25" t="s">
        <v>84</v>
      </c>
      <c r="L32" s="25"/>
      <c r="M32" s="17"/>
    </row>
    <row r="33" spans="1:13" s="28" customFormat="1" x14ac:dyDescent="0.25">
      <c r="A33" s="58" t="str">
        <f>VLOOKUP($B33,רשימות!$G$3:$H$11,2,0)&amp;VLOOKUP($C33,רשימות!$K$3:$L$8,2,0)&amp;_xlfn.IFNA(VLOOKUP($E33,רשימות!$N$3:$O$8,2,0),"000")</f>
        <v>0611130</v>
      </c>
      <c r="B33" s="25" t="s">
        <v>7</v>
      </c>
      <c r="C33" s="25" t="s">
        <v>23</v>
      </c>
      <c r="D33" s="59" t="s">
        <v>70</v>
      </c>
      <c r="E33" s="46" t="s">
        <v>53</v>
      </c>
      <c r="F33" s="25" t="s">
        <v>19</v>
      </c>
      <c r="G33" s="56">
        <v>47392</v>
      </c>
      <c r="H33" s="56">
        <v>49095</v>
      </c>
      <c r="I33" s="56">
        <v>47392</v>
      </c>
      <c r="J33" s="69">
        <v>49095</v>
      </c>
      <c r="K33" s="25"/>
      <c r="L33" s="25"/>
      <c r="M33" s="17"/>
    </row>
    <row r="34" spans="1:13" s="28" customFormat="1" x14ac:dyDescent="0.25">
      <c r="A34" s="60"/>
      <c r="B34" s="60"/>
      <c r="C34" s="61"/>
      <c r="D34" s="59"/>
      <c r="E34" s="25"/>
      <c r="F34" s="25"/>
      <c r="G34" s="25"/>
      <c r="H34" s="56"/>
      <c r="I34" s="58"/>
      <c r="J34" s="69"/>
      <c r="K34" s="25"/>
      <c r="L34" s="25"/>
      <c r="M34" s="17"/>
    </row>
    <row r="35" spans="1:13" s="28" customFormat="1" x14ac:dyDescent="0.25">
      <c r="A35" s="58" t="str">
        <f>VLOOKUP($B35,רשימות!$G$3:$H$11,2,0)&amp;VLOOKUP($C35,רשימות!$K$3:$L$8,2,0)&amp;_xlfn.IFNA(VLOOKUP($E35,רשימות!$N$3:$O$8,2,0),"000")</f>
        <v>0621110</v>
      </c>
      <c r="B35" s="25" t="s">
        <v>7</v>
      </c>
      <c r="C35" s="25" t="s">
        <v>24</v>
      </c>
      <c r="D35" s="59" t="s">
        <v>71</v>
      </c>
      <c r="E35" s="46" t="s">
        <v>51</v>
      </c>
      <c r="F35" s="25" t="s">
        <v>19</v>
      </c>
      <c r="G35" s="56">
        <v>47088</v>
      </c>
      <c r="H35" s="56">
        <v>48638</v>
      </c>
      <c r="I35" s="56">
        <v>47088</v>
      </c>
      <c r="J35" s="69">
        <v>48638</v>
      </c>
      <c r="K35" s="25"/>
      <c r="L35" s="25"/>
    </row>
    <row r="36" spans="1:13" s="28" customFormat="1" x14ac:dyDescent="0.25">
      <c r="A36" s="58" t="str">
        <f>VLOOKUP($B36,רשימות!$G$3:$H$11,2,0)&amp;VLOOKUP($C36,רשימות!$K$3:$L$8,2,0)&amp;_xlfn.IFNA(VLOOKUP($E36,רשימות!$N$3:$O$8,2,0),"000")</f>
        <v>0621120</v>
      </c>
      <c r="B36" s="25" t="s">
        <v>7</v>
      </c>
      <c r="C36" s="25" t="s">
        <v>24</v>
      </c>
      <c r="D36" s="59" t="s">
        <v>71</v>
      </c>
      <c r="E36" s="46" t="s">
        <v>52</v>
      </c>
      <c r="F36" s="25" t="s">
        <v>19</v>
      </c>
      <c r="G36" s="56">
        <v>47205</v>
      </c>
      <c r="H36" s="56">
        <v>48883</v>
      </c>
      <c r="I36" s="56">
        <v>47205</v>
      </c>
      <c r="J36" s="69">
        <v>48883</v>
      </c>
      <c r="K36" s="25"/>
      <c r="L36" s="25"/>
    </row>
    <row r="37" spans="1:13" s="28" customFormat="1" x14ac:dyDescent="0.25">
      <c r="A37" s="58" t="str">
        <f>VLOOKUP($B37,רשימות!$G$3:$H$11,2,0)&amp;VLOOKUP($C37,רשימות!$K$3:$L$8,2,0)&amp;_xlfn.IFNA(VLOOKUP($E37,רשימות!$N$3:$O$8,2,0),"000")</f>
        <v>0621130</v>
      </c>
      <c r="B37" s="25" t="s">
        <v>7</v>
      </c>
      <c r="C37" s="25" t="s">
        <v>24</v>
      </c>
      <c r="D37" s="59" t="s">
        <v>71</v>
      </c>
      <c r="E37" s="46" t="s">
        <v>53</v>
      </c>
      <c r="F37" s="25" t="s">
        <v>19</v>
      </c>
      <c r="G37" s="56">
        <v>47392</v>
      </c>
      <c r="H37" s="56">
        <v>49095</v>
      </c>
      <c r="I37" s="56">
        <v>47392</v>
      </c>
      <c r="J37" s="69">
        <v>49095</v>
      </c>
      <c r="K37" s="25" t="s">
        <v>84</v>
      </c>
      <c r="L37" s="25"/>
    </row>
    <row r="38" spans="1:13" s="28" customFormat="1" x14ac:dyDescent="0.25">
      <c r="A38" s="25"/>
      <c r="B38" s="60"/>
      <c r="C38" s="59"/>
      <c r="D38" s="59"/>
      <c r="E38" s="25"/>
      <c r="F38" s="25"/>
      <c r="G38" s="25"/>
      <c r="H38" s="56"/>
      <c r="I38" s="58"/>
      <c r="J38" s="69"/>
      <c r="K38" s="25"/>
      <c r="L38" s="25"/>
    </row>
    <row r="39" spans="1:13" s="28" customFormat="1" x14ac:dyDescent="0.25">
      <c r="A39" s="58" t="str">
        <f>VLOOKUP($B39,רשימות!$G$3:$H$11,2,0)&amp;VLOOKUP($C39,רשימות!$K$3:$L$8,2,0)&amp;_xlfn.IFNA(VLOOKUP($E39,רשימות!$N$3:$O$8,2,0),"000")</f>
        <v>0631110</v>
      </c>
      <c r="B39" s="25" t="s">
        <v>7</v>
      </c>
      <c r="C39" s="25" t="s">
        <v>25</v>
      </c>
      <c r="D39" s="59" t="s">
        <v>75</v>
      </c>
      <c r="E39" s="46" t="s">
        <v>51</v>
      </c>
      <c r="F39" s="25" t="s">
        <v>19</v>
      </c>
      <c r="G39" s="56">
        <v>46997</v>
      </c>
      <c r="H39" s="56">
        <v>48638</v>
      </c>
      <c r="I39" s="56">
        <v>46997</v>
      </c>
      <c r="J39" s="69">
        <v>48638</v>
      </c>
      <c r="K39" s="25" t="s">
        <v>84</v>
      </c>
      <c r="L39" s="25"/>
    </row>
    <row r="40" spans="1:13" s="28" customFormat="1" x14ac:dyDescent="0.25">
      <c r="A40" s="58" t="str">
        <f>VLOOKUP($B40,רשימות!$G$3:$H$11,2,0)&amp;VLOOKUP($C40,רשימות!$K$3:$L$8,2,0)&amp;_xlfn.IFNA(VLOOKUP($E40,רשימות!$N$3:$O$8,2,0),"000")</f>
        <v>0631120</v>
      </c>
      <c r="B40" s="25" t="s">
        <v>7</v>
      </c>
      <c r="C40" s="25" t="s">
        <v>25</v>
      </c>
      <c r="D40" s="59" t="s">
        <v>75</v>
      </c>
      <c r="E40" s="46" t="s">
        <v>52</v>
      </c>
      <c r="F40" s="25" t="s">
        <v>19</v>
      </c>
      <c r="G40" s="56">
        <v>47118</v>
      </c>
      <c r="H40" s="56">
        <v>48883</v>
      </c>
      <c r="I40" s="56">
        <v>47118</v>
      </c>
      <c r="J40" s="69">
        <v>48883</v>
      </c>
      <c r="K40" s="25" t="s">
        <v>84</v>
      </c>
      <c r="L40" s="25"/>
    </row>
    <row r="41" spans="1:13" s="28" customFormat="1" x14ac:dyDescent="0.25">
      <c r="A41" s="58" t="str">
        <f>VLOOKUP($B41,רשימות!$G$3:$H$11,2,0)&amp;VLOOKUP($C41,רשימות!$K$3:$L$8,2,0)&amp;_xlfn.IFNA(VLOOKUP($E41,רשימות!$N$3:$O$8,2,0),"000")</f>
        <v>0631130</v>
      </c>
      <c r="B41" s="25" t="s">
        <v>7</v>
      </c>
      <c r="C41" s="25" t="s">
        <v>25</v>
      </c>
      <c r="D41" s="59" t="s">
        <v>75</v>
      </c>
      <c r="E41" s="46" t="s">
        <v>53</v>
      </c>
      <c r="F41" s="25" t="s">
        <v>19</v>
      </c>
      <c r="G41" s="56">
        <v>47392</v>
      </c>
      <c r="H41" s="56">
        <v>49095</v>
      </c>
      <c r="I41" s="56">
        <v>47392</v>
      </c>
      <c r="J41" s="69">
        <v>49095</v>
      </c>
      <c r="K41" s="25"/>
      <c r="L41" s="25"/>
    </row>
    <row r="42" spans="1:13" s="28" customFormat="1" x14ac:dyDescent="0.25">
      <c r="G42" s="62"/>
      <c r="I42" s="27"/>
      <c r="K42" s="25"/>
      <c r="L42" s="25"/>
    </row>
    <row r="43" spans="1:13" s="28" customFormat="1" x14ac:dyDescent="0.25">
      <c r="A43" s="58" t="str">
        <f>VLOOKUP($B43,רשימות!$G$3:$H$11,2,0)&amp;VLOOKUP($C43,רשימות!$K$3:$L$8,2,0)&amp;_xlfn.IFNA(VLOOKUP($E43,רשימות!$N$3:$O$8,2,0),"000")</f>
        <v>0711110</v>
      </c>
      <c r="B43" s="25" t="s">
        <v>8</v>
      </c>
      <c r="C43" s="25" t="s">
        <v>23</v>
      </c>
      <c r="D43" s="59" t="s">
        <v>70</v>
      </c>
      <c r="E43" s="46" t="s">
        <v>51</v>
      </c>
      <c r="F43" s="25" t="s">
        <v>19</v>
      </c>
      <c r="G43" s="56">
        <v>412756</v>
      </c>
      <c r="H43" s="56">
        <v>50405</v>
      </c>
      <c r="I43" s="56">
        <v>412756</v>
      </c>
      <c r="J43" s="69">
        <v>50405</v>
      </c>
      <c r="K43" s="25"/>
      <c r="L43" s="25"/>
    </row>
    <row r="44" spans="1:13" s="28" customFormat="1" x14ac:dyDescent="0.25">
      <c r="A44" s="58" t="str">
        <f>VLOOKUP($B44,רשימות!$G$3:$H$11,2,0)&amp;VLOOKUP($C44,רשימות!$K$3:$L$8,2,0)&amp;_xlfn.IFNA(VLOOKUP($E44,רשימות!$N$3:$O$8,2,0),"000")</f>
        <v>0721110</v>
      </c>
      <c r="B44" s="25" t="s">
        <v>8</v>
      </c>
      <c r="C44" s="25" t="s">
        <v>24</v>
      </c>
      <c r="D44" s="59" t="s">
        <v>71</v>
      </c>
      <c r="E44" s="46" t="s">
        <v>51</v>
      </c>
      <c r="F44" s="25" t="s">
        <v>19</v>
      </c>
      <c r="G44" s="56">
        <v>412756</v>
      </c>
      <c r="H44" s="56">
        <v>50405</v>
      </c>
      <c r="I44" s="56">
        <v>412756</v>
      </c>
      <c r="J44" s="69">
        <v>50405</v>
      </c>
      <c r="K44" s="25"/>
      <c r="L44" s="25"/>
    </row>
    <row r="45" spans="1:13" s="28" customFormat="1" x14ac:dyDescent="0.25">
      <c r="A45" s="58" t="str">
        <f>VLOOKUP($B45,רשימות!$G$3:$H$11,2,0)&amp;VLOOKUP($C45,רשימות!$K$3:$L$8,2,0)&amp;_xlfn.IFNA(VLOOKUP($E45,רשימות!$N$3:$O$8,2,0),"000")</f>
        <v>0731110</v>
      </c>
      <c r="B45" s="25" t="s">
        <v>8</v>
      </c>
      <c r="C45" s="25" t="s">
        <v>25</v>
      </c>
      <c r="D45" s="59" t="s">
        <v>75</v>
      </c>
      <c r="E45" s="46" t="s">
        <v>51</v>
      </c>
      <c r="F45" s="25" t="s">
        <v>19</v>
      </c>
      <c r="G45" s="56">
        <v>412756</v>
      </c>
      <c r="H45" s="56">
        <v>50405</v>
      </c>
      <c r="I45" s="56">
        <v>412756</v>
      </c>
      <c r="J45" s="69">
        <v>50405</v>
      </c>
      <c r="K45" s="25"/>
      <c r="L45" s="25"/>
    </row>
    <row r="46" spans="1:13" s="28" customFormat="1" x14ac:dyDescent="0.25">
      <c r="A46" s="27"/>
      <c r="D46" s="63"/>
      <c r="E46" s="57"/>
      <c r="G46" s="29"/>
      <c r="H46" s="29"/>
      <c r="I46" s="29"/>
      <c r="J46" s="29"/>
      <c r="K46" s="25"/>
      <c r="L46" s="25"/>
    </row>
    <row r="47" spans="1:13" x14ac:dyDescent="0.25">
      <c r="A47" s="58" t="str">
        <f>VLOOKUP($B47,רשימות!$G$3:$H$11,2,0)&amp;VLOOKUP($C47,רשימות!$K$3:$L$8,2,0)&amp;_xlfn.IFNA(VLOOKUP($E47,רשימות!$N$3:$O$8,2,0),"000")</f>
        <v>0711120</v>
      </c>
      <c r="B47" s="25" t="s">
        <v>8</v>
      </c>
      <c r="C47" s="25" t="s">
        <v>23</v>
      </c>
      <c r="D47" s="59" t="s">
        <v>70</v>
      </c>
      <c r="E47" s="46" t="s">
        <v>52</v>
      </c>
      <c r="F47" s="25" t="s">
        <v>19</v>
      </c>
      <c r="G47" s="56" t="s">
        <v>82</v>
      </c>
      <c r="H47" s="56" t="s">
        <v>81</v>
      </c>
      <c r="I47" s="56" t="s">
        <v>82</v>
      </c>
      <c r="J47" s="69" t="s">
        <v>81</v>
      </c>
      <c r="K47" s="25"/>
      <c r="L47" s="26"/>
    </row>
    <row r="48" spans="1:13" x14ac:dyDescent="0.25">
      <c r="A48" s="58" t="str">
        <f>VLOOKUP($B48,רשימות!$G$3:$H$11,2,0)&amp;VLOOKUP($C48,רשימות!$K$3:$L$8,2,0)&amp;_xlfn.IFNA(VLOOKUP($E48,רשימות!$N$3:$O$8,2,0),"000")</f>
        <v>0721120</v>
      </c>
      <c r="B48" s="25" t="s">
        <v>8</v>
      </c>
      <c r="C48" s="25" t="s">
        <v>24</v>
      </c>
      <c r="D48" s="59" t="s">
        <v>71</v>
      </c>
      <c r="E48" s="46" t="s">
        <v>52</v>
      </c>
      <c r="F48" s="25" t="s">
        <v>19</v>
      </c>
      <c r="G48" s="56" t="s">
        <v>82</v>
      </c>
      <c r="H48" s="56" t="s">
        <v>81</v>
      </c>
      <c r="I48" s="56" t="s">
        <v>82</v>
      </c>
      <c r="J48" s="69" t="s">
        <v>81</v>
      </c>
      <c r="K48" s="26"/>
      <c r="L48" s="26"/>
    </row>
    <row r="49" spans="1:12" x14ac:dyDescent="0.25">
      <c r="A49" s="58" t="str">
        <f>VLOOKUP($B49,רשימות!$G$3:$H$11,2,0)&amp;VLOOKUP($C49,רשימות!$K$3:$L$8,2,0)&amp;_xlfn.IFNA(VLOOKUP($E49,רשימות!$N$3:$O$8,2,0),"000")</f>
        <v>0731120</v>
      </c>
      <c r="B49" s="25" t="s">
        <v>8</v>
      </c>
      <c r="C49" s="25" t="s">
        <v>25</v>
      </c>
      <c r="D49" s="59" t="s">
        <v>75</v>
      </c>
      <c r="E49" s="46" t="s">
        <v>52</v>
      </c>
      <c r="F49" s="25" t="s">
        <v>19</v>
      </c>
      <c r="G49" s="56" t="s">
        <v>82</v>
      </c>
      <c r="H49" s="56" t="s">
        <v>81</v>
      </c>
      <c r="I49" s="56" t="s">
        <v>82</v>
      </c>
      <c r="J49" s="69" t="s">
        <v>81</v>
      </c>
      <c r="K49" s="26"/>
      <c r="L49" s="26"/>
    </row>
    <row r="50" spans="1:12" x14ac:dyDescent="0.25">
      <c r="A50" s="27"/>
      <c r="B50" s="28"/>
      <c r="C50" s="28"/>
      <c r="D50" s="63"/>
      <c r="E50" s="57"/>
      <c r="F50" s="28"/>
      <c r="G50" s="29"/>
      <c r="H50" s="29"/>
      <c r="I50" s="29"/>
      <c r="J50" s="29"/>
      <c r="K50" s="26"/>
      <c r="L50" s="26"/>
    </row>
    <row r="51" spans="1:12" x14ac:dyDescent="0.25">
      <c r="A51" s="58" t="str">
        <f>VLOOKUP($B51,רשימות!$G$3:$H$11,2,0)&amp;VLOOKUP($C51,רשימות!$K$3:$L$8,2,0)&amp;_xlfn.IFNA(VLOOKUP($E51,רשימות!$N$3:$O$8,2,0),"000")</f>
        <v>0711130</v>
      </c>
      <c r="B51" s="25" t="s">
        <v>8</v>
      </c>
      <c r="C51" s="25" t="s">
        <v>23</v>
      </c>
      <c r="D51" s="59" t="s">
        <v>70</v>
      </c>
      <c r="E51" s="46" t="s">
        <v>53</v>
      </c>
      <c r="F51" s="25" t="s">
        <v>19</v>
      </c>
      <c r="G51" s="56" t="s">
        <v>80</v>
      </c>
      <c r="H51" s="56" t="s">
        <v>79</v>
      </c>
      <c r="I51" s="56" t="s">
        <v>80</v>
      </c>
      <c r="J51" s="69" t="s">
        <v>79</v>
      </c>
      <c r="K51" s="26"/>
      <c r="L51" s="26"/>
    </row>
    <row r="52" spans="1:12" x14ac:dyDescent="0.25">
      <c r="A52" s="58" t="str">
        <f>VLOOKUP($B52,רשימות!$G$3:$H$11,2,0)&amp;VLOOKUP($C52,רשימות!$K$3:$L$8,2,0)&amp;_xlfn.IFNA(VLOOKUP($E52,רשימות!$N$3:$O$8,2,0),"000")</f>
        <v>0721130</v>
      </c>
      <c r="B52" s="25" t="s">
        <v>8</v>
      </c>
      <c r="C52" s="25" t="s">
        <v>24</v>
      </c>
      <c r="D52" s="59" t="s">
        <v>71</v>
      </c>
      <c r="E52" s="46" t="s">
        <v>53</v>
      </c>
      <c r="F52" s="25" t="s">
        <v>19</v>
      </c>
      <c r="G52" s="56" t="s">
        <v>80</v>
      </c>
      <c r="H52" s="56" t="s">
        <v>79</v>
      </c>
      <c r="I52" s="56" t="s">
        <v>80</v>
      </c>
      <c r="J52" s="69" t="s">
        <v>79</v>
      </c>
      <c r="K52" s="26"/>
      <c r="L52" s="26"/>
    </row>
    <row r="53" spans="1:12" x14ac:dyDescent="0.25">
      <c r="A53" s="58" t="str">
        <f>VLOOKUP($B53,רשימות!$G$3:$H$11,2,0)&amp;VLOOKUP($C53,רשימות!$K$3:$L$8,2,0)&amp;_xlfn.IFNA(VLOOKUP($E53,רשימות!$N$3:$O$8,2,0),"000")</f>
        <v>0731130</v>
      </c>
      <c r="B53" s="25" t="s">
        <v>8</v>
      </c>
      <c r="C53" s="25" t="s">
        <v>25</v>
      </c>
      <c r="D53" s="59" t="s">
        <v>75</v>
      </c>
      <c r="E53" s="46" t="s">
        <v>53</v>
      </c>
      <c r="F53" s="25" t="s">
        <v>19</v>
      </c>
      <c r="G53" s="56" t="s">
        <v>80</v>
      </c>
      <c r="H53" s="56" t="s">
        <v>79</v>
      </c>
      <c r="I53" s="56" t="s">
        <v>80</v>
      </c>
      <c r="J53" s="56" t="s">
        <v>79</v>
      </c>
      <c r="K53" s="26"/>
      <c r="L53" s="26"/>
    </row>
    <row r="54" spans="1:12" x14ac:dyDescent="0.25">
      <c r="A54" s="28"/>
      <c r="B54" s="28"/>
      <c r="C54" s="28"/>
      <c r="D54" s="28"/>
      <c r="E54" s="28"/>
      <c r="F54" s="28"/>
      <c r="G54" s="62"/>
      <c r="H54" s="28"/>
      <c r="I54" s="62"/>
      <c r="J54" s="28"/>
    </row>
    <row r="55" spans="1:12" x14ac:dyDescent="0.25">
      <c r="A55" s="58" t="str">
        <f>VLOOKUP($B55,רשימות!$G$3:$H$11,2,0)&amp;VLOOKUP($C55,רשימות!$K$3:$L$8,2,0)&amp;_xlfn.IFNA(VLOOKUP($E55,רשימות!$N$3:$O$8,2,0),"000")</f>
        <v>0911110</v>
      </c>
      <c r="B55" s="25" t="s">
        <v>26</v>
      </c>
      <c r="C55" s="25" t="s">
        <v>23</v>
      </c>
      <c r="D55" s="59" t="s">
        <v>70</v>
      </c>
      <c r="E55" s="46" t="s">
        <v>51</v>
      </c>
      <c r="F55" s="25" t="s">
        <v>19</v>
      </c>
      <c r="G55" s="64"/>
      <c r="H55" s="56">
        <v>50405</v>
      </c>
      <c r="I55" s="64"/>
      <c r="J55" s="56">
        <v>50405</v>
      </c>
      <c r="K55" s="26"/>
      <c r="L55" s="26"/>
    </row>
    <row r="56" spans="1:12" x14ac:dyDescent="0.25">
      <c r="A56" s="58" t="str">
        <f>VLOOKUP($B56,רשימות!$G$3:$H$11,2,0)&amp;VLOOKUP($C56,רשימות!$K$3:$L$8,2,0)&amp;_xlfn.IFNA(VLOOKUP($E56,רשימות!$N$3:$O$8,2,0),"000")</f>
        <v>0921110</v>
      </c>
      <c r="B56" s="25" t="s">
        <v>26</v>
      </c>
      <c r="C56" s="25" t="s">
        <v>24</v>
      </c>
      <c r="D56" s="59" t="s">
        <v>71</v>
      </c>
      <c r="E56" s="46" t="s">
        <v>51</v>
      </c>
      <c r="F56" s="25" t="s">
        <v>19</v>
      </c>
      <c r="G56" s="64"/>
      <c r="H56" s="56">
        <v>50405</v>
      </c>
      <c r="I56" s="64"/>
      <c r="J56" s="56">
        <v>50405</v>
      </c>
      <c r="K56" s="26"/>
      <c r="L56" s="26"/>
    </row>
    <row r="57" spans="1:12" x14ac:dyDescent="0.25">
      <c r="A57" s="58" t="str">
        <f>VLOOKUP($B57,רשימות!$G$3:$H$11,2,0)&amp;VLOOKUP($C57,רשימות!$K$3:$L$8,2,0)&amp;_xlfn.IFNA(VLOOKUP($E57,רשימות!$N$3:$O$8,2,0),"000")</f>
        <v>0931110</v>
      </c>
      <c r="B57" s="25" t="s">
        <v>26</v>
      </c>
      <c r="C57" s="25" t="s">
        <v>25</v>
      </c>
      <c r="D57" s="59" t="s">
        <v>75</v>
      </c>
      <c r="E57" s="46" t="s">
        <v>51</v>
      </c>
      <c r="F57" s="25" t="s">
        <v>19</v>
      </c>
      <c r="G57" s="64"/>
      <c r="H57" s="56">
        <v>50405</v>
      </c>
      <c r="I57" s="64"/>
      <c r="J57" s="56">
        <v>50405</v>
      </c>
      <c r="K57" s="26"/>
      <c r="L57" s="26"/>
    </row>
    <row r="58" spans="1:12" x14ac:dyDescent="0.25">
      <c r="A58" s="27"/>
      <c r="B58" s="28"/>
      <c r="C58" s="28"/>
      <c r="D58" s="63"/>
      <c r="E58" s="57"/>
      <c r="F58" s="28"/>
      <c r="G58" s="65"/>
      <c r="H58" s="29"/>
      <c r="I58" s="65"/>
      <c r="J58" s="29"/>
    </row>
    <row r="59" spans="1:12" x14ac:dyDescent="0.25">
      <c r="A59" s="58" t="str">
        <f>VLOOKUP($B59,רשימות!$G$3:$H$11,2,0)&amp;VLOOKUP($C59,רשימות!$K$3:$L$8,2,0)&amp;_xlfn.IFNA(VLOOKUP($E59,רשימות!$N$3:$O$8,2,0),"000")</f>
        <v>0911120</v>
      </c>
      <c r="B59" s="25" t="s">
        <v>26</v>
      </c>
      <c r="C59" s="25" t="s">
        <v>23</v>
      </c>
      <c r="D59" s="59" t="s">
        <v>70</v>
      </c>
      <c r="E59" s="46" t="s">
        <v>52</v>
      </c>
      <c r="F59" s="25" t="s">
        <v>19</v>
      </c>
      <c r="G59" s="64"/>
      <c r="H59" s="56" t="s">
        <v>81</v>
      </c>
      <c r="I59" s="64"/>
      <c r="J59" s="56" t="s">
        <v>81</v>
      </c>
      <c r="K59" s="26"/>
      <c r="L59" s="26"/>
    </row>
    <row r="60" spans="1:12" x14ac:dyDescent="0.25">
      <c r="A60" s="58" t="str">
        <f>VLOOKUP($B60,רשימות!$G$3:$H$11,2,0)&amp;VLOOKUP($C60,רשימות!$K$3:$L$8,2,0)&amp;_xlfn.IFNA(VLOOKUP($E60,רשימות!$N$3:$O$8,2,0),"000")</f>
        <v>0921120</v>
      </c>
      <c r="B60" s="25" t="s">
        <v>26</v>
      </c>
      <c r="C60" s="25" t="s">
        <v>24</v>
      </c>
      <c r="D60" s="59" t="s">
        <v>71</v>
      </c>
      <c r="E60" s="46" t="s">
        <v>52</v>
      </c>
      <c r="F60" s="25" t="s">
        <v>19</v>
      </c>
      <c r="G60" s="64"/>
      <c r="H60" s="56" t="s">
        <v>81</v>
      </c>
      <c r="I60" s="64"/>
      <c r="J60" s="56" t="s">
        <v>81</v>
      </c>
      <c r="K60" s="26"/>
      <c r="L60" s="26"/>
    </row>
    <row r="61" spans="1:12" x14ac:dyDescent="0.25">
      <c r="A61" s="58" t="str">
        <f>VLOOKUP($B61,רשימות!$G$3:$H$11,2,0)&amp;VLOOKUP($C61,רשימות!$K$3:$L$8,2,0)&amp;_xlfn.IFNA(VLOOKUP($E61,רשימות!$N$3:$O$8,2,0),"000")</f>
        <v>0931120</v>
      </c>
      <c r="B61" s="25" t="s">
        <v>26</v>
      </c>
      <c r="C61" s="25" t="s">
        <v>25</v>
      </c>
      <c r="D61" s="59" t="s">
        <v>75</v>
      </c>
      <c r="E61" s="46" t="s">
        <v>52</v>
      </c>
      <c r="F61" s="25" t="s">
        <v>19</v>
      </c>
      <c r="G61" s="64"/>
      <c r="H61" s="56" t="s">
        <v>81</v>
      </c>
      <c r="I61" s="64"/>
      <c r="J61" s="56" t="s">
        <v>81</v>
      </c>
      <c r="K61" s="26"/>
      <c r="L61" s="26"/>
    </row>
    <row r="62" spans="1:12" x14ac:dyDescent="0.25">
      <c r="A62" s="27"/>
      <c r="B62" s="28"/>
      <c r="C62" s="28"/>
      <c r="D62" s="63"/>
      <c r="E62" s="57"/>
      <c r="F62" s="28"/>
      <c r="G62" s="65"/>
      <c r="H62" s="29"/>
      <c r="I62" s="65"/>
      <c r="J62" s="29"/>
    </row>
    <row r="63" spans="1:12" x14ac:dyDescent="0.25">
      <c r="A63" s="58" t="str">
        <f>VLOOKUP($B63,רשימות!$G$3:$H$11,2,0)&amp;VLOOKUP($C63,רשימות!$K$3:$L$8,2,0)&amp;_xlfn.IFNA(VLOOKUP($E63,רשימות!$N$3:$O$8,2,0),"000")</f>
        <v>0911130</v>
      </c>
      <c r="B63" s="25" t="s">
        <v>26</v>
      </c>
      <c r="C63" s="25" t="s">
        <v>23</v>
      </c>
      <c r="D63" s="59" t="s">
        <v>70</v>
      </c>
      <c r="E63" s="46" t="s">
        <v>53</v>
      </c>
      <c r="F63" s="25" t="s">
        <v>19</v>
      </c>
      <c r="G63" s="64"/>
      <c r="H63" s="56" t="s">
        <v>79</v>
      </c>
      <c r="I63" s="64"/>
      <c r="J63" s="56" t="s">
        <v>79</v>
      </c>
      <c r="K63" s="26"/>
      <c r="L63" s="26"/>
    </row>
    <row r="64" spans="1:12" x14ac:dyDescent="0.25">
      <c r="A64" s="58" t="str">
        <f>VLOOKUP($B64,רשימות!$G$3:$H$11,2,0)&amp;VLOOKUP($C64,רשימות!$K$3:$L$8,2,0)&amp;_xlfn.IFNA(VLOOKUP($E64,רשימות!$N$3:$O$8,2,0),"000")</f>
        <v>0921130</v>
      </c>
      <c r="B64" s="25" t="s">
        <v>26</v>
      </c>
      <c r="C64" s="25" t="s">
        <v>24</v>
      </c>
      <c r="D64" s="59" t="s">
        <v>71</v>
      </c>
      <c r="E64" s="46" t="s">
        <v>53</v>
      </c>
      <c r="F64" s="25" t="s">
        <v>19</v>
      </c>
      <c r="G64" s="64"/>
      <c r="H64" s="56" t="s">
        <v>79</v>
      </c>
      <c r="I64" s="64"/>
      <c r="J64" s="56" t="s">
        <v>79</v>
      </c>
      <c r="K64" s="26"/>
      <c r="L64" s="26"/>
    </row>
    <row r="65" spans="1:12" x14ac:dyDescent="0.25">
      <c r="A65" s="58" t="str">
        <f>VLOOKUP($B65,רשימות!$G$3:$H$11,2,0)&amp;VLOOKUP($C65,רשימות!$K$3:$L$8,2,0)&amp;_xlfn.IFNA(VLOOKUP($E65,רשימות!$N$3:$O$8,2,0),"000")</f>
        <v>0931130</v>
      </c>
      <c r="B65" s="25" t="s">
        <v>26</v>
      </c>
      <c r="C65" s="25" t="s">
        <v>25</v>
      </c>
      <c r="D65" s="59" t="s">
        <v>75</v>
      </c>
      <c r="E65" s="46" t="s">
        <v>53</v>
      </c>
      <c r="F65" s="25" t="s">
        <v>19</v>
      </c>
      <c r="G65" s="64"/>
      <c r="H65" s="56" t="s">
        <v>79</v>
      </c>
      <c r="I65" s="56"/>
      <c r="J65" s="56" t="s">
        <v>79</v>
      </c>
      <c r="K65" s="26"/>
      <c r="L65" s="26"/>
    </row>
  </sheetData>
  <phoneticPr fontId="9" type="noConversion"/>
  <pageMargins left="0.7" right="0.7" top="0.75" bottom="0.75" header="0.3" footer="0.3"/>
  <pageSetup scale="8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300-000003000000}">
          <x14:formula1>
            <xm:f>רשימות!$K$3:$K$8</xm:f>
          </x14:formula1>
          <xm:sqref>C24:C26 C12:C18 C8:C10 C20:C22 C2:C6 C39:C41 C28:C33 C35:C37 C43:C65</xm:sqref>
        </x14:dataValidation>
        <x14:dataValidation type="list" allowBlank="1" showInputMessage="1" showErrorMessage="1" xr:uid="{00000000-0002-0000-0300-000004000000}">
          <x14:formula1>
            <xm:f>רשימות!$N$3:$N$8</xm:f>
          </x14:formula1>
          <xm:sqref>E2 E24:E26 E4:E6 E8:E10 E12:E14 E16:E18 E20:E22 E39:E41 E28:E33 E35:E37 E43:E65</xm:sqref>
        </x14:dataValidation>
        <x14:dataValidation type="list" allowBlank="1" showInputMessage="1" showErrorMessage="1" xr:uid="{00000000-0002-0000-0300-000001000000}">
          <x14:formula1>
            <xm:f>רשימות!$D$2:$D$4</xm:f>
          </x14:formula1>
          <xm:sqref>F8:F10 F12:F14 F16:F18 F20:F22 F24:F26 F2:F6 F39:F41 F28:F33 F35:F37 F43:F65</xm:sqref>
        </x14:dataValidation>
        <x14:dataValidation type="list" allowBlank="1" showInputMessage="1" showErrorMessage="1" xr:uid="{00000000-0002-0000-0300-000002000000}">
          <x14:formula1>
            <xm:f>רשימות!$A$2:$A$10</xm:f>
          </x14:formula1>
          <xm:sqref>B24:B26 B16:B18 B20:B22 B8:B10 B12:B14 B2:B6 B39:B41 B28:B33 B35:B37 B43:B65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C6E9-9852-4464-BACE-A5D42C458071}">
  <sheetPr>
    <tabColor rgb="FF00B0F0"/>
  </sheetPr>
  <dimension ref="A1:O11"/>
  <sheetViews>
    <sheetView rightToLeft="1" zoomScale="115" zoomScaleNormal="115" workbookViewId="0">
      <selection activeCell="I6" sqref="I6"/>
    </sheetView>
  </sheetViews>
  <sheetFormatPr defaultRowHeight="13.8" x14ac:dyDescent="0.25"/>
  <cols>
    <col min="1" max="1" width="16.59765625" bestFit="1" customWidth="1"/>
    <col min="2" max="2" width="3" customWidth="1"/>
    <col min="3" max="3" width="3.69921875" customWidth="1"/>
    <col min="5" max="6" width="3.69921875" customWidth="1"/>
    <col min="7" max="7" width="16.59765625" bestFit="1" customWidth="1"/>
    <col min="8" max="8" width="6" customWidth="1"/>
    <col min="9" max="9" width="31.69921875" bestFit="1" customWidth="1"/>
    <col min="10" max="10" width="2.5" customWidth="1"/>
    <col min="11" max="11" width="10.69921875" bestFit="1" customWidth="1"/>
    <col min="13" max="13" width="2.5" customWidth="1"/>
    <col min="14" max="14" width="10.69921875" bestFit="1" customWidth="1"/>
  </cols>
  <sheetData>
    <row r="1" spans="1:15" ht="15" thickBot="1" x14ac:dyDescent="0.35">
      <c r="A1" t="s">
        <v>1</v>
      </c>
      <c r="D1" t="s">
        <v>11</v>
      </c>
      <c r="G1" s="77" t="s">
        <v>63</v>
      </c>
      <c r="H1" s="78"/>
      <c r="I1" s="78"/>
      <c r="J1" s="78"/>
      <c r="K1" s="78"/>
      <c r="L1" s="78"/>
      <c r="M1" s="78"/>
      <c r="N1" s="78"/>
      <c r="O1" s="79"/>
    </row>
    <row r="2" spans="1:15" ht="14.4" thickBot="1" x14ac:dyDescent="0.3">
      <c r="A2" t="s">
        <v>2</v>
      </c>
      <c r="D2" t="s">
        <v>19</v>
      </c>
      <c r="G2" s="72" t="s">
        <v>32</v>
      </c>
      <c r="H2" s="73"/>
      <c r="I2" s="74"/>
      <c r="K2" s="75" t="s">
        <v>43</v>
      </c>
      <c r="L2" s="76"/>
      <c r="N2" s="75" t="s">
        <v>50</v>
      </c>
      <c r="O2" s="76"/>
    </row>
    <row r="3" spans="1:15" x14ac:dyDescent="0.25">
      <c r="A3" t="s">
        <v>3</v>
      </c>
      <c r="D3" t="s">
        <v>20</v>
      </c>
      <c r="G3" s="6" t="s">
        <v>2</v>
      </c>
      <c r="H3" s="9" t="s">
        <v>33</v>
      </c>
      <c r="I3" s="10" t="s">
        <v>64</v>
      </c>
      <c r="K3" s="6" t="s">
        <v>23</v>
      </c>
      <c r="L3" s="7" t="s">
        <v>44</v>
      </c>
      <c r="N3" s="12" t="s">
        <v>51</v>
      </c>
      <c r="O3" s="7" t="s">
        <v>57</v>
      </c>
    </row>
    <row r="4" spans="1:15" x14ac:dyDescent="0.25">
      <c r="A4" t="s">
        <v>4</v>
      </c>
      <c r="D4" t="s">
        <v>21</v>
      </c>
      <c r="G4" s="2" t="s">
        <v>3</v>
      </c>
      <c r="H4" s="8" t="s">
        <v>34</v>
      </c>
      <c r="I4" s="3" t="s">
        <v>3</v>
      </c>
      <c r="K4" s="2" t="s">
        <v>24</v>
      </c>
      <c r="L4" s="14" t="s">
        <v>46</v>
      </c>
      <c r="N4" s="13" t="s">
        <v>52</v>
      </c>
      <c r="O4" s="14" t="s">
        <v>58</v>
      </c>
    </row>
    <row r="5" spans="1:15" x14ac:dyDescent="0.25">
      <c r="A5" t="s">
        <v>5</v>
      </c>
      <c r="G5" s="2" t="s">
        <v>4</v>
      </c>
      <c r="H5" s="8" t="s">
        <v>35</v>
      </c>
      <c r="I5" s="3" t="s">
        <v>65</v>
      </c>
      <c r="K5" s="2" t="s">
        <v>25</v>
      </c>
      <c r="L5" s="14" t="s">
        <v>48</v>
      </c>
      <c r="N5" s="13" t="s">
        <v>53</v>
      </c>
      <c r="O5" s="14" t="s">
        <v>59</v>
      </c>
    </row>
    <row r="6" spans="1:15" x14ac:dyDescent="0.25">
      <c r="A6" t="s">
        <v>6</v>
      </c>
      <c r="G6" s="2" t="s">
        <v>5</v>
      </c>
      <c r="H6" s="8" t="s">
        <v>36</v>
      </c>
      <c r="I6" s="3" t="s">
        <v>42</v>
      </c>
      <c r="K6" s="2" t="s">
        <v>28</v>
      </c>
      <c r="L6" s="14" t="s">
        <v>45</v>
      </c>
      <c r="N6" s="13" t="s">
        <v>54</v>
      </c>
      <c r="O6" s="14" t="s">
        <v>60</v>
      </c>
    </row>
    <row r="7" spans="1:15" x14ac:dyDescent="0.25">
      <c r="A7" t="s">
        <v>7</v>
      </c>
      <c r="G7" s="2" t="s">
        <v>6</v>
      </c>
      <c r="H7" s="8" t="s">
        <v>37</v>
      </c>
      <c r="I7" s="3" t="s">
        <v>69</v>
      </c>
      <c r="K7" s="2" t="s">
        <v>29</v>
      </c>
      <c r="L7" s="14" t="s">
        <v>47</v>
      </c>
      <c r="N7" s="13" t="s">
        <v>55</v>
      </c>
      <c r="O7" s="14" t="s">
        <v>61</v>
      </c>
    </row>
    <row r="8" spans="1:15" ht="14.4" thickBot="1" x14ac:dyDescent="0.3">
      <c r="A8" t="s">
        <v>8</v>
      </c>
      <c r="G8" s="2" t="s">
        <v>7</v>
      </c>
      <c r="H8" s="8" t="s">
        <v>38</v>
      </c>
      <c r="I8" s="3" t="s">
        <v>66</v>
      </c>
      <c r="K8" s="4" t="s">
        <v>30</v>
      </c>
      <c r="L8" s="16" t="s">
        <v>49</v>
      </c>
      <c r="N8" s="15" t="s">
        <v>56</v>
      </c>
      <c r="O8" s="16" t="s">
        <v>62</v>
      </c>
    </row>
    <row r="9" spans="1:15" x14ac:dyDescent="0.25">
      <c r="A9" t="s">
        <v>27</v>
      </c>
      <c r="G9" s="2" t="s">
        <v>8</v>
      </c>
      <c r="H9" s="8" t="s">
        <v>39</v>
      </c>
      <c r="I9" s="3" t="s">
        <v>67</v>
      </c>
    </row>
    <row r="10" spans="1:15" x14ac:dyDescent="0.25">
      <c r="A10" t="s">
        <v>26</v>
      </c>
      <c r="G10" s="2" t="s">
        <v>27</v>
      </c>
      <c r="H10" s="8" t="s">
        <v>40</v>
      </c>
      <c r="I10" s="3" t="s">
        <v>27</v>
      </c>
    </row>
    <row r="11" spans="1:15" ht="14.4" thickBot="1" x14ac:dyDescent="0.3">
      <c r="G11" s="4" t="s">
        <v>26</v>
      </c>
      <c r="H11" s="11" t="s">
        <v>41</v>
      </c>
      <c r="I11" s="5" t="s">
        <v>68</v>
      </c>
    </row>
  </sheetData>
  <mergeCells count="4">
    <mergeCell ref="G2:I2"/>
    <mergeCell ref="K2:L2"/>
    <mergeCell ref="G1:O1"/>
    <mergeCell ref="N2:O2"/>
  </mergeCells>
  <dataValidations count="2">
    <dataValidation type="list" allowBlank="1" showInputMessage="1" showErrorMessage="1" sqref="J14:J25" xr:uid="{00000000-0002-0000-0500-000000000000}">
      <formula1>$K$3:$K$8</formula1>
    </dataValidation>
    <dataValidation type="list" allowBlank="1" showInputMessage="1" showErrorMessage="1" sqref="I14:I25" xr:uid="{00000000-0002-0000-0500-000001000000}">
      <formula1>$A$2:$A$10</formula1>
    </dataValidation>
  </dataValidations>
  <pageMargins left="0.7" right="0.7" top="0.75" bottom="0.75" header="0.3" footer="0.3"/>
  <pageSetup orientation="portrait"/>
  <ignoredErrors>
    <ignoredError sqref="H3 H4:H11 L3:L8 O3:O8" numberStoredAsText="1"/>
  </ignoredErrors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58e60c-d9ea-414e-9ad4-8224826950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A90FB7649714EA717EFC228744181" ma:contentTypeVersion="10" ma:contentTypeDescription="Create a new document." ma:contentTypeScope="" ma:versionID="b63866f99071fc368f506eb5b45c7a21">
  <xsd:schema xmlns:xsd="http://www.w3.org/2001/XMLSchema" xmlns:xs="http://www.w3.org/2001/XMLSchema" xmlns:p="http://schemas.microsoft.com/office/2006/metadata/properties" xmlns:ns3="9458e60c-d9ea-414e-9ad4-822482695052" targetNamespace="http://schemas.microsoft.com/office/2006/metadata/properties" ma:root="true" ma:fieldsID="ed7934b159cd644f38715beeb1b5f8f3" ns3:_="">
    <xsd:import namespace="9458e60c-d9ea-414e-9ad4-8224826950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8e60c-d9ea-414e-9ad4-8224826950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9ACC24-8C4A-4DE4-90FD-17BA8C86BC7A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458e60c-d9ea-414e-9ad4-822482695052"/>
  </ds:schemaRefs>
</ds:datastoreItem>
</file>

<file path=customXml/itemProps2.xml><?xml version="1.0" encoding="utf-8"?>
<ds:datastoreItem xmlns:ds="http://schemas.openxmlformats.org/officeDocument/2006/customXml" ds:itemID="{6C4821B7-8F35-4639-97D7-F4ACBB914F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58e60c-d9ea-414e-9ad4-8224826950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EAD512-E16B-4331-853E-54FD813092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הערה כללית</vt:lpstr>
      <vt:lpstr>פרויקט - לוח זמנים</vt:lpstr>
      <vt:lpstr>רשימות</vt:lpstr>
      <vt:lpstr>'פרויקט - לוח זמנים'!Print_Area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Zisu</dc:creator>
  <cp:keywords/>
  <dc:description/>
  <cp:lastModifiedBy>Shiran Talias</cp:lastModifiedBy>
  <cp:lastPrinted>2024-09-09T06:25:58Z</cp:lastPrinted>
  <dcterms:created xsi:type="dcterms:W3CDTF">2024-09-09T13:11:34Z</dcterms:created>
  <dcterms:modified xsi:type="dcterms:W3CDTF">2026-07-30T06:52:00Z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0x010100D15A90FB7649714EA717EFC228744181</vt:lpwstr>
  </property>
</Properties>
</file>